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Gap analysis" sheetId="2" state="visible" r:id="rId2"/>
    <sheet xmlns:r="http://schemas.openxmlformats.org/officeDocument/2006/relationships" name="Summary" sheetId="3" state="visible" r:id="rId3"/>
  </sheets>
  <definedNames>
    <definedName name="_xlnm._FilterDatabase" localSheetId="1" hidden="1">'Gap analysis'!$A$1:$H$116</definedName>
  </definedNames>
  <calcPr calcId="124519" fullCalcOnLoad="1"/>
</workbook>
</file>

<file path=xl/styles.xml><?xml version="1.0" encoding="utf-8"?>
<styleSheet xmlns="http://schemas.openxmlformats.org/spreadsheetml/2006/main">
  <numFmts count="1">
    <numFmt numFmtId="164" formatCode="yyyy-mm-dd"/>
  </numFmts>
  <fonts count="9">
    <font>
      <name val="Calibri"/>
      <family val="2"/>
      <color theme="1"/>
      <sz val="11"/>
      <scheme val="minor"/>
    </font>
    <font>
      <name val="Arial"/>
      <b val="1"/>
      <color rgb="FF111827"/>
      <sz val="16"/>
    </font>
    <font>
      <name val="Arial"/>
      <color rgb="FF6B7280"/>
      <sz val="10"/>
    </font>
    <font>
      <name val="Arial"/>
      <color rgb="FF111827"/>
      <sz val="10"/>
    </font>
    <font>
      <name val="Arial"/>
      <b val="1"/>
      <color rgb="FF111827"/>
      <sz val="12"/>
    </font>
    <font>
      <name val="Arial"/>
      <b val="1"/>
      <color rgb="FF111827"/>
      <sz val="10"/>
    </font>
    <font>
      <name val="Arial"/>
      <b val="1"/>
      <color rgb="FFFFFFFF"/>
      <sz val="10"/>
    </font>
    <font>
      <name val="Arial"/>
      <color rgb="FF111827"/>
      <sz val="10"/>
      <u val="single"/>
    </font>
    <font>
      <name val="Arial"/>
      <color rgb="FF2563EB"/>
      <sz val="10"/>
      <u val="single"/>
    </font>
  </fonts>
  <fills count="4">
    <fill>
      <patternFill/>
    </fill>
    <fill>
      <patternFill patternType="gray125"/>
    </fill>
    <fill>
      <patternFill patternType="solid">
        <fgColor rgb="FF1F2937"/>
        <bgColor rgb="FF1F2937"/>
      </patternFill>
    </fill>
    <fill>
      <patternFill patternType="solid">
        <fgColor rgb="FFF3F4F6"/>
        <bgColor rgb="FFF3F4F6"/>
      </patternFill>
    </fill>
  </fills>
  <borders count="3">
    <border>
      <left/>
      <right/>
      <top/>
      <bottom/>
      <diagonal/>
    </border>
    <border>
      <bottom style="medium">
        <color rgb="FF111827"/>
      </bottom>
    </border>
    <border>
      <bottom style="thin">
        <color rgb="FFE5E7EB"/>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2" borderId="0" pivotButton="0" quotePrefix="0" xfId="0"/>
    <xf numFmtId="0" fontId="3" fillId="3" borderId="0" pivotButton="0" quotePrefix="0" xfId="0"/>
    <xf numFmtId="0" fontId="8" fillId="0" borderId="0" pivotButton="0" quotePrefix="0" xfId="0"/>
    <xf numFmtId="0" fontId="6" fillId="2" borderId="1" pivotButton="0" quotePrefix="0" xfId="0"/>
    <xf numFmtId="0" fontId="3" fillId="3" borderId="2" pivotButton="0" quotePrefix="0" xfId="0"/>
    <xf numFmtId="0" fontId="3" fillId="3" borderId="2" applyAlignment="1" pivotButton="0" quotePrefix="0" xfId="0">
      <alignment vertical="top"/>
    </xf>
    <xf numFmtId="0" fontId="3" fillId="0" borderId="2" pivotButton="0" quotePrefix="0" xfId="0"/>
    <xf numFmtId="0" fontId="3" fillId="0" borderId="2" applyAlignment="1" pivotButton="0" quotePrefix="0" xfId="0">
      <alignment vertical="top" wrapText="1"/>
    </xf>
    <xf numFmtId="164" fontId="3" fillId="0" borderId="2" pivotButton="0" quotePrefix="0" xfId="0"/>
    <xf numFmtId="9" fontId="5" fillId="0" borderId="0" pivotButton="0" quotePrefix="0" xfId="0"/>
  </cellXfs>
  <cellStyles count="1">
    <cellStyle name="Normal" xfId="0" builtinId="0" hidden="0"/>
  </cellStyles>
  <dxfs count="4">
    <dxf>
      <font>
        <name val="Arial"/>
        <color rgb="FF166534"/>
      </font>
      <fill>
        <patternFill patternType="solid">
          <fgColor rgb="FFDCFCE7"/>
          <bgColor rgb="FFDCFCE7"/>
        </patternFill>
      </fill>
    </dxf>
    <dxf>
      <font>
        <name val="Arial"/>
        <color rgb="FF854D0E"/>
      </font>
      <fill>
        <patternFill patternType="solid">
          <fgColor rgb="FFFEF9C3"/>
          <bgColor rgb="FFFEF9C3"/>
        </patternFill>
      </fill>
    </dxf>
    <dxf>
      <font>
        <name val="Arial"/>
        <color rgb="FF991B1B"/>
      </font>
      <fill>
        <patternFill patternType="solid">
          <fgColor rgb="FFFEE2E2"/>
          <bgColor rgb="FFFEE2E2"/>
        </patternFill>
      </fill>
    </dxf>
    <dxf>
      <font>
        <name val="Arial"/>
        <color rgb="FF374151"/>
      </font>
      <fill>
        <patternFill patternType="solid">
          <fgColor rgb="FFE5E7EB"/>
          <bgColor rgb="FFE5E7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aquil.se/blog/how-to-run-an-iso-27001-gap-analysis" TargetMode="External" Id="rId1"/><Relationship Type="http://schemas.openxmlformats.org/officeDocument/2006/relationships/hyperlink" Target="https://aquil.se" TargetMode="External" Id="rId2"/></Relationships>
</file>

<file path=xl/worksheets/sheet1.xml><?xml version="1.0" encoding="utf-8"?>
<worksheet xmlns="http://schemas.openxmlformats.org/spreadsheetml/2006/main">
  <sheetPr>
    <outlinePr summaryBelow="1" summaryRight="1"/>
    <pageSetUpPr/>
  </sheetPr>
  <dimension ref="A1:H35"/>
  <sheetViews>
    <sheetView showGridLines="0" workbookViewId="0">
      <selection activeCell="A1" sqref="A1"/>
    </sheetView>
  </sheetViews>
  <sheetFormatPr baseColWidth="8" defaultRowHeight="15"/>
  <cols>
    <col width="130" customWidth="1" min="1" max="1"/>
    <col width="22" customWidth="1" min="2" max="2"/>
    <col width="22" customWidth="1" min="3" max="3"/>
    <col width="22" customWidth="1" min="4" max="4"/>
    <col width="22" customWidth="1" min="5" max="5"/>
    <col width="22" customWidth="1" min="6" max="6"/>
    <col width="22" customWidth="1" min="7" max="7"/>
    <col width="22" customWidth="1" min="8" max="8"/>
  </cols>
  <sheetData>
    <row r="1">
      <c r="A1" s="1" t="inlineStr">
        <is>
          <t>ISO 27001:2022 gap analysis template</t>
        </is>
      </c>
    </row>
    <row r="2">
      <c r="A2" s="2" t="inlineStr">
        <is>
          <t>From the team behind Aquil (aquil.se)  |  Version 1.0  |  July 2026</t>
        </is>
      </c>
    </row>
    <row r="4">
      <c r="A4" s="3" t="inlineStr">
        <is>
          <t>This template covers both yardsticks of ISO/IEC 27001:2022: the management-system requirements in clauses 4-10 (22 rows) and all 93 Annex A controls (115 rows in total).</t>
        </is>
      </c>
    </row>
    <row r="5">
      <c r="A5" s="3" t="inlineStr">
        <is>
          <t>Most free templates only list Annex A. That is a trap: an organization can score well on the 93 controls and still have no documented scope, no internal audit programme and no management review, and those are the first things a certification auditor checks.</t>
        </is>
      </c>
    </row>
    <row r="7">
      <c r="A7" s="4" t="inlineStr">
        <is>
          <t>How to use it</t>
        </is>
      </c>
    </row>
    <row r="8">
      <c r="A8" s="3" t="inlineStr">
        <is>
          <t>1. Fix your ISMS scope first: which parts of the organization, which locations, which systems. Otherwise every answer is "it depends".</t>
        </is>
      </c>
    </row>
    <row r="9">
      <c r="A9" s="3" t="inlineStr">
        <is>
          <t>2. On the Gap analysis sheet, set a Status for each row with the dropdown in column D. Leave it blank until you have actually assessed it.</t>
        </is>
      </c>
    </row>
    <row r="10">
      <c r="A10" s="3" t="inlineStr">
        <is>
          <t>3. Write a short justification for every answer, including the not-applicable ones. Six months from now, the justification is the only thing that explains the status.</t>
        </is>
      </c>
    </row>
    <row r="11">
      <c r="A11" s="3" t="inlineStr">
        <is>
          <t>4. Note the evidence, or its absence, in column F. If you cannot say where proof would come from, the honest status is weaker than you think.</t>
        </is>
      </c>
    </row>
    <row r="12">
      <c r="A12" s="3" t="inlineStr">
        <is>
          <t>5. Give every gap an owner and a target date. The Summary sheet counts progress by area as you go.</t>
        </is>
      </c>
    </row>
    <row r="13">
      <c r="A13" s="3" t="inlineStr">
        <is>
          <t>6. Re-assess on a cadence. The trend is the interesting number, not the snapshot.</t>
        </is>
      </c>
    </row>
    <row r="15">
      <c r="A15" s="4" t="inlineStr">
        <is>
          <t>What the statuses mean</t>
        </is>
      </c>
    </row>
    <row r="16">
      <c r="A16" s="3" t="inlineStr">
        <is>
          <t>Compliant: the requirement is met and operates in practice, with evidence.</t>
        </is>
      </c>
    </row>
    <row r="17">
      <c r="A17" s="3" t="inlineStr">
        <is>
          <t>Partially compliant: something exists but is incomplete, unapproved, or not consistently applied.</t>
        </is>
      </c>
    </row>
    <row r="18">
      <c r="A18" s="3" t="inlineStr">
        <is>
          <t>Non-compliant: nothing is in place, or what exists does not work.</t>
        </is>
      </c>
    </row>
    <row r="19">
      <c r="A19" s="3" t="inlineStr">
        <is>
          <t>Not applicable: legitimately outside your scope and risk picture. Record why; an auditor will ask.</t>
        </is>
      </c>
    </row>
    <row r="20">
      <c r="A20" s="3" t="inlineStr">
        <is>
          <t>Blank: not assessed yet.</t>
        </is>
      </c>
    </row>
    <row r="22">
      <c r="A22" s="5" t="inlineStr">
        <is>
          <t>Fill in the white cells (columns D to H). Columns A to C are the standard's structure and should stay as they are.</t>
        </is>
      </c>
    </row>
    <row r="24">
      <c r="A24" s="4" t="inlineStr">
        <is>
          <t>Example of a filled-in row:</t>
        </is>
      </c>
    </row>
    <row r="25">
      <c r="A25" s="6" t="inlineStr">
        <is>
          <t>Code</t>
        </is>
      </c>
      <c r="B25" s="6" t="inlineStr">
        <is>
          <t>Requirement or control</t>
        </is>
      </c>
      <c r="C25" s="6" t="inlineStr">
        <is>
          <t>Area</t>
        </is>
      </c>
      <c r="D25" s="6" t="inlineStr">
        <is>
          <t>Status</t>
        </is>
      </c>
      <c r="E25" s="6" t="inlineStr">
        <is>
          <t>Justification</t>
        </is>
      </c>
      <c r="F25" s="6" t="inlineStr">
        <is>
          <t>Evidence</t>
        </is>
      </c>
      <c r="G25" s="6" t="inlineStr">
        <is>
          <t>Owner</t>
        </is>
      </c>
      <c r="H25" s="6" t="inlineStr">
        <is>
          <t>Target date</t>
        </is>
      </c>
    </row>
    <row r="26">
      <c r="A26" s="7" t="inlineStr">
        <is>
          <t>A.8.13</t>
        </is>
      </c>
      <c r="B26" s="7" t="inlineStr">
        <is>
          <t>Information backup</t>
        </is>
      </c>
      <c r="C26" s="7" t="inlineStr">
        <is>
          <t>Technological controls</t>
        </is>
      </c>
      <c r="D26" s="3" t="inlineStr">
        <is>
          <t>Partially compliant</t>
        </is>
      </c>
      <c r="E26" s="3" t="inlineStr">
        <is>
          <t>Nightly backups run for production databases; restore tests are ad hoc, last one in March.</t>
        </is>
      </c>
      <c r="F26" s="3" t="inlineStr">
        <is>
          <t>Backup job logs; restore test note 2026-03-11</t>
        </is>
      </c>
      <c r="G26" s="3" t="inlineStr">
        <is>
          <t>IT operations manager</t>
        </is>
      </c>
      <c r="H26" s="3" t="inlineStr">
        <is>
          <t>2026-09-30</t>
        </is>
      </c>
    </row>
    <row r="28">
      <c r="A28" s="3" t="inlineStr">
        <is>
          <t>Copyright notice: ISO and IEC hold the copyright to ISO/IEC 27001:2022. This template reproduces only the control numbering and the short titles, for reference, and none of the standard's requirement text. For the full requirements, purchase the standard from ISO (iso.org) or, in Sweden, SIS (sis.se).</t>
        </is>
      </c>
    </row>
    <row r="30">
      <c r="A30" s="3" t="inlineStr">
        <is>
          <t>This spreadsheet is a snapshot. When you outgrow re-assessing by hand, Aquil keeps the same assessment as a living system: statuses with justifications, linked evidence, approvals, and reuse across NIS2 and GDPR.</t>
        </is>
      </c>
    </row>
    <row r="32">
      <c r="A32" s="5" t="inlineStr">
        <is>
          <t>Full guide: how to run the analysis, prioritize the gaps and turn the result into a plan:</t>
        </is>
      </c>
    </row>
    <row r="33">
      <c r="A33" s="8" t="inlineStr">
        <is>
          <t>https://aquil.se/blog/how-to-run-an-iso-27001-gap-analysis</t>
        </is>
      </c>
    </row>
    <row r="35">
      <c r="A35" s="8" t="inlineStr">
        <is>
          <t>aquil.se</t>
        </is>
      </c>
    </row>
  </sheetData>
  <hyperlinks>
    <hyperlink xmlns:r="http://schemas.openxmlformats.org/officeDocument/2006/relationships" ref="A33" r:id="rId1"/>
    <hyperlink xmlns:r="http://schemas.openxmlformats.org/officeDocument/2006/relationships" ref="A35" r:id="rId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16"/>
  <sheetViews>
    <sheetView workbookViewId="0">
      <pane ySplit="1" topLeftCell="A2" activePane="bottomLeft" state="frozen"/>
      <selection pane="bottomLeft" activeCell="A1" sqref="A1"/>
    </sheetView>
  </sheetViews>
  <sheetFormatPr baseColWidth="8" defaultRowHeight="15"/>
  <cols>
    <col width="9" customWidth="1" min="1" max="1"/>
    <col width="56" customWidth="1" min="2" max="2"/>
    <col width="36" customWidth="1" min="3" max="3"/>
    <col width="22" customWidth="1" min="4" max="4"/>
    <col width="48" customWidth="1" min="5" max="5"/>
    <col width="42" customWidth="1" min="6" max="6"/>
    <col width="22" customWidth="1" min="7" max="7"/>
    <col width="14" customWidth="1" min="8" max="8"/>
  </cols>
  <sheetData>
    <row r="1">
      <c r="A1" s="9" t="inlineStr">
        <is>
          <t>Code</t>
        </is>
      </c>
      <c r="B1" s="9" t="inlineStr">
        <is>
          <t>Requirement or control</t>
        </is>
      </c>
      <c r="C1" s="9" t="inlineStr">
        <is>
          <t>Area</t>
        </is>
      </c>
      <c r="D1" s="9" t="inlineStr">
        <is>
          <t>Status</t>
        </is>
      </c>
      <c r="E1" s="9" t="inlineStr">
        <is>
          <t>Justification</t>
        </is>
      </c>
      <c r="F1" s="9" t="inlineStr">
        <is>
          <t>Evidence</t>
        </is>
      </c>
      <c r="G1" s="9" t="inlineStr">
        <is>
          <t>Owner</t>
        </is>
      </c>
      <c r="H1" s="9" t="inlineStr">
        <is>
          <t>Target date</t>
        </is>
      </c>
    </row>
    <row r="2">
      <c r="A2" s="10" t="inlineStr">
        <is>
          <t>4.1</t>
        </is>
      </c>
      <c r="B2" s="11" t="inlineStr">
        <is>
          <t>Understanding the organization and its context</t>
        </is>
      </c>
      <c r="C2" s="10" t="inlineStr">
        <is>
          <t>ISMS foundation and planning</t>
        </is>
      </c>
      <c r="D2" s="12" t="n"/>
      <c r="E2" s="13" t="n"/>
      <c r="F2" s="13" t="n"/>
      <c r="G2" s="12" t="n"/>
      <c r="H2" s="14" t="n"/>
    </row>
    <row r="3">
      <c r="A3" s="10" t="inlineStr">
        <is>
          <t>4.2</t>
        </is>
      </c>
      <c r="B3" s="11" t="inlineStr">
        <is>
          <t>Understanding the needs and expectations of interested parties</t>
        </is>
      </c>
      <c r="C3" s="10" t="inlineStr">
        <is>
          <t>ISMS foundation and planning</t>
        </is>
      </c>
      <c r="D3" s="12" t="n"/>
      <c r="E3" s="13" t="n"/>
      <c r="F3" s="13" t="n"/>
      <c r="G3" s="12" t="n"/>
      <c r="H3" s="14" t="n"/>
    </row>
    <row r="4">
      <c r="A4" s="10" t="inlineStr">
        <is>
          <t>4.3</t>
        </is>
      </c>
      <c r="B4" s="11" t="inlineStr">
        <is>
          <t>Determining the scope of the ISMS</t>
        </is>
      </c>
      <c r="C4" s="10" t="inlineStr">
        <is>
          <t>ISMS foundation and planning</t>
        </is>
      </c>
      <c r="D4" s="12" t="n"/>
      <c r="E4" s="13" t="n"/>
      <c r="F4" s="13" t="n"/>
      <c r="G4" s="12" t="n"/>
      <c r="H4" s="14" t="n"/>
    </row>
    <row r="5">
      <c r="A5" s="10" t="inlineStr">
        <is>
          <t>5.1</t>
        </is>
      </c>
      <c r="B5" s="11" t="inlineStr">
        <is>
          <t>Leadership and commitment</t>
        </is>
      </c>
      <c r="C5" s="10" t="inlineStr">
        <is>
          <t>ISMS foundation and planning</t>
        </is>
      </c>
      <c r="D5" s="12" t="n"/>
      <c r="E5" s="13" t="n"/>
      <c r="F5" s="13" t="n"/>
      <c r="G5" s="12" t="n"/>
      <c r="H5" s="14" t="n"/>
    </row>
    <row r="6">
      <c r="A6" s="10" t="inlineStr">
        <is>
          <t>5.3</t>
        </is>
      </c>
      <c r="B6" s="11" t="inlineStr">
        <is>
          <t>Organizational roles, responsibilities and authorities for the ISMS</t>
        </is>
      </c>
      <c r="C6" s="10" t="inlineStr">
        <is>
          <t>ISMS foundation and planning</t>
        </is>
      </c>
      <c r="D6" s="12" t="n"/>
      <c r="E6" s="13" t="n"/>
      <c r="F6" s="13" t="n"/>
      <c r="G6" s="12" t="n"/>
      <c r="H6" s="14" t="n"/>
    </row>
    <row r="7">
      <c r="A7" s="10" t="inlineStr">
        <is>
          <t>6.1.1</t>
        </is>
      </c>
      <c r="B7" s="11" t="inlineStr">
        <is>
          <t>Actions to address risks and opportunities</t>
        </is>
      </c>
      <c r="C7" s="10" t="inlineStr">
        <is>
          <t>ISMS foundation and planning</t>
        </is>
      </c>
      <c r="D7" s="12" t="n"/>
      <c r="E7" s="13" t="n"/>
      <c r="F7" s="13" t="n"/>
      <c r="G7" s="12" t="n"/>
      <c r="H7" s="14" t="n"/>
    </row>
    <row r="8">
      <c r="A8" s="10" t="inlineStr">
        <is>
          <t>6.1.2</t>
        </is>
      </c>
      <c r="B8" s="11" t="inlineStr">
        <is>
          <t>Information security risk assessment</t>
        </is>
      </c>
      <c r="C8" s="10" t="inlineStr">
        <is>
          <t>ISMS foundation and planning</t>
        </is>
      </c>
      <c r="D8" s="12" t="n"/>
      <c r="E8" s="13" t="n"/>
      <c r="F8" s="13" t="n"/>
      <c r="G8" s="12" t="n"/>
      <c r="H8" s="14" t="n"/>
    </row>
    <row r="9">
      <c r="A9" s="10" t="inlineStr">
        <is>
          <t>6.1.3</t>
        </is>
      </c>
      <c r="B9" s="11" t="inlineStr">
        <is>
          <t>Information security risk treatment and Statement of Applicability</t>
        </is>
      </c>
      <c r="C9" s="10" t="inlineStr">
        <is>
          <t>ISMS foundation and planning</t>
        </is>
      </c>
      <c r="D9" s="12" t="n"/>
      <c r="E9" s="13" t="n"/>
      <c r="F9" s="13" t="n"/>
      <c r="G9" s="12" t="n"/>
      <c r="H9" s="14" t="n"/>
    </row>
    <row r="10">
      <c r="A10" s="10" t="inlineStr">
        <is>
          <t>6.2</t>
        </is>
      </c>
      <c r="B10" s="11" t="inlineStr">
        <is>
          <t>Information security objectives and planning to achieve them</t>
        </is>
      </c>
      <c r="C10" s="10" t="inlineStr">
        <is>
          <t>ISMS foundation and planning</t>
        </is>
      </c>
      <c r="D10" s="12" t="n"/>
      <c r="E10" s="13" t="n"/>
      <c r="F10" s="13" t="n"/>
      <c r="G10" s="12" t="n"/>
      <c r="H10" s="14" t="n"/>
    </row>
    <row r="11">
      <c r="A11" s="10" t="inlineStr">
        <is>
          <t>6.3</t>
        </is>
      </c>
      <c r="B11" s="11" t="inlineStr">
        <is>
          <t>Planning of changes</t>
        </is>
      </c>
      <c r="C11" s="10" t="inlineStr">
        <is>
          <t>ISMS foundation and planning</t>
        </is>
      </c>
      <c r="D11" s="12" t="n"/>
      <c r="E11" s="13" t="n"/>
      <c r="F11" s="13" t="n"/>
      <c r="G11" s="12" t="n"/>
      <c r="H11" s="14" t="n"/>
    </row>
    <row r="12">
      <c r="A12" s="10" t="inlineStr">
        <is>
          <t>7.1</t>
        </is>
      </c>
      <c r="B12" s="11" t="inlineStr">
        <is>
          <t>Resources</t>
        </is>
      </c>
      <c r="C12" s="10" t="inlineStr">
        <is>
          <t>ISMS foundation and planning</t>
        </is>
      </c>
      <c r="D12" s="12" t="n"/>
      <c r="E12" s="13" t="n"/>
      <c r="F12" s="13" t="n"/>
      <c r="G12" s="12" t="n"/>
      <c r="H12" s="14" t="n"/>
    </row>
    <row r="13">
      <c r="A13" s="10" t="inlineStr">
        <is>
          <t>7.2</t>
        </is>
      </c>
      <c r="B13" s="11" t="inlineStr">
        <is>
          <t>Competence</t>
        </is>
      </c>
      <c r="C13" s="10" t="inlineStr">
        <is>
          <t>ISMS foundation and planning</t>
        </is>
      </c>
      <c r="D13" s="12" t="n"/>
      <c r="E13" s="13" t="n"/>
      <c r="F13" s="13" t="n"/>
      <c r="G13" s="12" t="n"/>
      <c r="H13" s="14" t="n"/>
    </row>
    <row r="14">
      <c r="A14" s="10" t="inlineStr">
        <is>
          <t>7.4</t>
        </is>
      </c>
      <c r="B14" s="11" t="inlineStr">
        <is>
          <t>Communication</t>
        </is>
      </c>
      <c r="C14" s="10" t="inlineStr">
        <is>
          <t>ISMS foundation and planning</t>
        </is>
      </c>
      <c r="D14" s="12" t="n"/>
      <c r="E14" s="13" t="n"/>
      <c r="F14" s="13" t="n"/>
      <c r="G14" s="12" t="n"/>
      <c r="H14" s="14" t="n"/>
    </row>
    <row r="15">
      <c r="A15" s="10" t="inlineStr">
        <is>
          <t>7.5</t>
        </is>
      </c>
      <c r="B15" s="11" t="inlineStr">
        <is>
          <t>Documented information</t>
        </is>
      </c>
      <c r="C15" s="10" t="inlineStr">
        <is>
          <t>ISMS foundation and planning</t>
        </is>
      </c>
      <c r="D15" s="12" t="n"/>
      <c r="E15" s="13" t="n"/>
      <c r="F15" s="13" t="n"/>
      <c r="G15" s="12" t="n"/>
      <c r="H15" s="14" t="n"/>
    </row>
    <row r="16">
      <c r="A16" s="10" t="inlineStr">
        <is>
          <t>8.1</t>
        </is>
      </c>
      <c r="B16" s="11" t="inlineStr">
        <is>
          <t>Operational planning and control</t>
        </is>
      </c>
      <c r="C16" s="10" t="inlineStr">
        <is>
          <t>ISMS operation and improvement</t>
        </is>
      </c>
      <c r="D16" s="12" t="n"/>
      <c r="E16" s="13" t="n"/>
      <c r="F16" s="13" t="n"/>
      <c r="G16" s="12" t="n"/>
      <c r="H16" s="14" t="n"/>
    </row>
    <row r="17">
      <c r="A17" s="10" t="inlineStr">
        <is>
          <t>8.2</t>
        </is>
      </c>
      <c r="B17" s="11" t="inlineStr">
        <is>
          <t>Operational information security risk assessment</t>
        </is>
      </c>
      <c r="C17" s="10" t="inlineStr">
        <is>
          <t>ISMS operation and improvement</t>
        </is>
      </c>
      <c r="D17" s="12" t="n"/>
      <c r="E17" s="13" t="n"/>
      <c r="F17" s="13" t="n"/>
      <c r="G17" s="12" t="n"/>
      <c r="H17" s="14" t="n"/>
    </row>
    <row r="18">
      <c r="A18" s="10" t="inlineStr">
        <is>
          <t>8.3</t>
        </is>
      </c>
      <c r="B18" s="11" t="inlineStr">
        <is>
          <t>Operational information security risk treatment</t>
        </is>
      </c>
      <c r="C18" s="10" t="inlineStr">
        <is>
          <t>ISMS operation and improvement</t>
        </is>
      </c>
      <c r="D18" s="12" t="n"/>
      <c r="E18" s="13" t="n"/>
      <c r="F18" s="13" t="n"/>
      <c r="G18" s="12" t="n"/>
      <c r="H18" s="14" t="n"/>
    </row>
    <row r="19">
      <c r="A19" s="10" t="inlineStr">
        <is>
          <t>9.1</t>
        </is>
      </c>
      <c r="B19" s="11" t="inlineStr">
        <is>
          <t>Monitoring, measurement, analysis and evaluation</t>
        </is>
      </c>
      <c r="C19" s="10" t="inlineStr">
        <is>
          <t>ISMS operation and improvement</t>
        </is>
      </c>
      <c r="D19" s="12" t="n"/>
      <c r="E19" s="13" t="n"/>
      <c r="F19" s="13" t="n"/>
      <c r="G19" s="12" t="n"/>
      <c r="H19" s="14" t="n"/>
    </row>
    <row r="20">
      <c r="A20" s="10" t="inlineStr">
        <is>
          <t>9.2</t>
        </is>
      </c>
      <c r="B20" s="11" t="inlineStr">
        <is>
          <t>Internal audit</t>
        </is>
      </c>
      <c r="C20" s="10" t="inlineStr">
        <is>
          <t>ISMS operation and improvement</t>
        </is>
      </c>
      <c r="D20" s="12" t="n"/>
      <c r="E20" s="13" t="n"/>
      <c r="F20" s="13" t="n"/>
      <c r="G20" s="12" t="n"/>
      <c r="H20" s="14" t="n"/>
    </row>
    <row r="21">
      <c r="A21" s="10" t="inlineStr">
        <is>
          <t>9.3</t>
        </is>
      </c>
      <c r="B21" s="11" t="inlineStr">
        <is>
          <t>Management review</t>
        </is>
      </c>
      <c r="C21" s="10" t="inlineStr">
        <is>
          <t>ISMS operation and improvement</t>
        </is>
      </c>
      <c r="D21" s="12" t="n"/>
      <c r="E21" s="13" t="n"/>
      <c r="F21" s="13" t="n"/>
      <c r="G21" s="12" t="n"/>
      <c r="H21" s="14" t="n"/>
    </row>
    <row r="22">
      <c r="A22" s="10" t="inlineStr">
        <is>
          <t>10.1</t>
        </is>
      </c>
      <c r="B22" s="11" t="inlineStr">
        <is>
          <t>Continual improvement</t>
        </is>
      </c>
      <c r="C22" s="10" t="inlineStr">
        <is>
          <t>ISMS operation and improvement</t>
        </is>
      </c>
      <c r="D22" s="12" t="n"/>
      <c r="E22" s="13" t="n"/>
      <c r="F22" s="13" t="n"/>
      <c r="G22" s="12" t="n"/>
      <c r="H22" s="14" t="n"/>
    </row>
    <row r="23">
      <c r="A23" s="10" t="inlineStr">
        <is>
          <t>10.2</t>
        </is>
      </c>
      <c r="B23" s="11" t="inlineStr">
        <is>
          <t>Nonconformity and corrective action</t>
        </is>
      </c>
      <c r="C23" s="10" t="inlineStr">
        <is>
          <t>ISMS operation and improvement</t>
        </is>
      </c>
      <c r="D23" s="12" t="n"/>
      <c r="E23" s="13" t="n"/>
      <c r="F23" s="13" t="n"/>
      <c r="G23" s="12" t="n"/>
      <c r="H23" s="14" t="n"/>
    </row>
    <row r="24">
      <c r="A24" s="10" t="inlineStr">
        <is>
          <t>A.5.1</t>
        </is>
      </c>
      <c r="B24" s="11" t="inlineStr">
        <is>
          <t>Policies for information security</t>
        </is>
      </c>
      <c r="C24" s="10" t="inlineStr">
        <is>
          <t>Organizational controls</t>
        </is>
      </c>
      <c r="D24" s="12" t="n"/>
      <c r="E24" s="13" t="n"/>
      <c r="F24" s="13" t="n"/>
      <c r="G24" s="12" t="n"/>
      <c r="H24" s="14" t="n"/>
    </row>
    <row r="25">
      <c r="A25" s="10" t="inlineStr">
        <is>
          <t>A.5.2</t>
        </is>
      </c>
      <c r="B25" s="11" t="inlineStr">
        <is>
          <t>Information security roles and responsibilities</t>
        </is>
      </c>
      <c r="C25" s="10" t="inlineStr">
        <is>
          <t>Organizational controls</t>
        </is>
      </c>
      <c r="D25" s="12" t="n"/>
      <c r="E25" s="13" t="n"/>
      <c r="F25" s="13" t="n"/>
      <c r="G25" s="12" t="n"/>
      <c r="H25" s="14" t="n"/>
    </row>
    <row r="26">
      <c r="A26" s="10" t="inlineStr">
        <is>
          <t>A.5.3</t>
        </is>
      </c>
      <c r="B26" s="11" t="inlineStr">
        <is>
          <t>Segregation of duties</t>
        </is>
      </c>
      <c r="C26" s="10" t="inlineStr">
        <is>
          <t>Organizational controls</t>
        </is>
      </c>
      <c r="D26" s="12" t="n"/>
      <c r="E26" s="13" t="n"/>
      <c r="F26" s="13" t="n"/>
      <c r="G26" s="12" t="n"/>
      <c r="H26" s="14" t="n"/>
    </row>
    <row r="27">
      <c r="A27" s="10" t="inlineStr">
        <is>
          <t>A.5.4</t>
        </is>
      </c>
      <c r="B27" s="11" t="inlineStr">
        <is>
          <t>Management responsibilities</t>
        </is>
      </c>
      <c r="C27" s="10" t="inlineStr">
        <is>
          <t>Organizational controls</t>
        </is>
      </c>
      <c r="D27" s="12" t="n"/>
      <c r="E27" s="13" t="n"/>
      <c r="F27" s="13" t="n"/>
      <c r="G27" s="12" t="n"/>
      <c r="H27" s="14" t="n"/>
    </row>
    <row r="28">
      <c r="A28" s="10" t="inlineStr">
        <is>
          <t>A.5.5</t>
        </is>
      </c>
      <c r="B28" s="11" t="inlineStr">
        <is>
          <t>Contact with authorities</t>
        </is>
      </c>
      <c r="C28" s="10" t="inlineStr">
        <is>
          <t>Organizational controls</t>
        </is>
      </c>
      <c r="D28" s="12" t="n"/>
      <c r="E28" s="13" t="n"/>
      <c r="F28" s="13" t="n"/>
      <c r="G28" s="12" t="n"/>
      <c r="H28" s="14" t="n"/>
    </row>
    <row r="29">
      <c r="A29" s="10" t="inlineStr">
        <is>
          <t>A.5.6</t>
        </is>
      </c>
      <c r="B29" s="11" t="inlineStr">
        <is>
          <t>Contact with special interest groups</t>
        </is>
      </c>
      <c r="C29" s="10" t="inlineStr">
        <is>
          <t>Organizational controls</t>
        </is>
      </c>
      <c r="D29" s="12" t="n"/>
      <c r="E29" s="13" t="n"/>
      <c r="F29" s="13" t="n"/>
      <c r="G29" s="12" t="n"/>
      <c r="H29" s="14" t="n"/>
    </row>
    <row r="30">
      <c r="A30" s="10" t="inlineStr">
        <is>
          <t>A.5.7</t>
        </is>
      </c>
      <c r="B30" s="11" t="inlineStr">
        <is>
          <t>Threat intelligence</t>
        </is>
      </c>
      <c r="C30" s="10" t="inlineStr">
        <is>
          <t>Organizational controls</t>
        </is>
      </c>
      <c r="D30" s="12" t="n"/>
      <c r="E30" s="13" t="n"/>
      <c r="F30" s="13" t="n"/>
      <c r="G30" s="12" t="n"/>
      <c r="H30" s="14" t="n"/>
    </row>
    <row r="31">
      <c r="A31" s="10" t="inlineStr">
        <is>
          <t>A.5.8</t>
        </is>
      </c>
      <c r="B31" s="11" t="inlineStr">
        <is>
          <t>Information security in project management</t>
        </is>
      </c>
      <c r="C31" s="10" t="inlineStr">
        <is>
          <t>Organizational controls</t>
        </is>
      </c>
      <c r="D31" s="12" t="n"/>
      <c r="E31" s="13" t="n"/>
      <c r="F31" s="13" t="n"/>
      <c r="G31" s="12" t="n"/>
      <c r="H31" s="14" t="n"/>
    </row>
    <row r="32">
      <c r="A32" s="10" t="inlineStr">
        <is>
          <t>A.5.9</t>
        </is>
      </c>
      <c r="B32" s="11" t="inlineStr">
        <is>
          <t>Inventory of information and other associated assets</t>
        </is>
      </c>
      <c r="C32" s="10" t="inlineStr">
        <is>
          <t>Organizational controls</t>
        </is>
      </c>
      <c r="D32" s="12" t="n"/>
      <c r="E32" s="13" t="n"/>
      <c r="F32" s="13" t="n"/>
      <c r="G32" s="12" t="n"/>
      <c r="H32" s="14" t="n"/>
    </row>
    <row r="33">
      <c r="A33" s="10" t="inlineStr">
        <is>
          <t>A.5.10</t>
        </is>
      </c>
      <c r="B33" s="11" t="inlineStr">
        <is>
          <t>Acceptable use of information and other associated assets</t>
        </is>
      </c>
      <c r="C33" s="10" t="inlineStr">
        <is>
          <t>Organizational controls</t>
        </is>
      </c>
      <c r="D33" s="12" t="n"/>
      <c r="E33" s="13" t="n"/>
      <c r="F33" s="13" t="n"/>
      <c r="G33" s="12" t="n"/>
      <c r="H33" s="14" t="n"/>
    </row>
    <row r="34">
      <c r="A34" s="10" t="inlineStr">
        <is>
          <t>A.5.11</t>
        </is>
      </c>
      <c r="B34" s="11" t="inlineStr">
        <is>
          <t>Return of assets</t>
        </is>
      </c>
      <c r="C34" s="10" t="inlineStr">
        <is>
          <t>Organizational controls</t>
        </is>
      </c>
      <c r="D34" s="12" t="n"/>
      <c r="E34" s="13" t="n"/>
      <c r="F34" s="13" t="n"/>
      <c r="G34" s="12" t="n"/>
      <c r="H34" s="14" t="n"/>
    </row>
    <row r="35">
      <c r="A35" s="10" t="inlineStr">
        <is>
          <t>A.5.12</t>
        </is>
      </c>
      <c r="B35" s="11" t="inlineStr">
        <is>
          <t>Classification of information</t>
        </is>
      </c>
      <c r="C35" s="10" t="inlineStr">
        <is>
          <t>Organizational controls</t>
        </is>
      </c>
      <c r="D35" s="12" t="n"/>
      <c r="E35" s="13" t="n"/>
      <c r="F35" s="13" t="n"/>
      <c r="G35" s="12" t="n"/>
      <c r="H35" s="14" t="n"/>
    </row>
    <row r="36">
      <c r="A36" s="10" t="inlineStr">
        <is>
          <t>A.5.13</t>
        </is>
      </c>
      <c r="B36" s="11" t="inlineStr">
        <is>
          <t>Labelling of information</t>
        </is>
      </c>
      <c r="C36" s="10" t="inlineStr">
        <is>
          <t>Organizational controls</t>
        </is>
      </c>
      <c r="D36" s="12" t="n"/>
      <c r="E36" s="13" t="n"/>
      <c r="F36" s="13" t="n"/>
      <c r="G36" s="12" t="n"/>
      <c r="H36" s="14" t="n"/>
    </row>
    <row r="37">
      <c r="A37" s="10" t="inlineStr">
        <is>
          <t>A.5.14</t>
        </is>
      </c>
      <c r="B37" s="11" t="inlineStr">
        <is>
          <t>Information transfer</t>
        </is>
      </c>
      <c r="C37" s="10" t="inlineStr">
        <is>
          <t>Organizational controls</t>
        </is>
      </c>
      <c r="D37" s="12" t="n"/>
      <c r="E37" s="13" t="n"/>
      <c r="F37" s="13" t="n"/>
      <c r="G37" s="12" t="n"/>
      <c r="H37" s="14" t="n"/>
    </row>
    <row r="38">
      <c r="A38" s="10" t="inlineStr">
        <is>
          <t>A.5.15</t>
        </is>
      </c>
      <c r="B38" s="11" t="inlineStr">
        <is>
          <t>Access control</t>
        </is>
      </c>
      <c r="C38" s="10" t="inlineStr">
        <is>
          <t>Organizational controls</t>
        </is>
      </c>
      <c r="D38" s="12" t="n"/>
      <c r="E38" s="13" t="n"/>
      <c r="F38" s="13" t="n"/>
      <c r="G38" s="12" t="n"/>
      <c r="H38" s="14" t="n"/>
    </row>
    <row r="39">
      <c r="A39" s="10" t="inlineStr">
        <is>
          <t>A.5.16</t>
        </is>
      </c>
      <c r="B39" s="11" t="inlineStr">
        <is>
          <t>Identity management</t>
        </is>
      </c>
      <c r="C39" s="10" t="inlineStr">
        <is>
          <t>Organizational controls</t>
        </is>
      </c>
      <c r="D39" s="12" t="n"/>
      <c r="E39" s="13" t="n"/>
      <c r="F39" s="13" t="n"/>
      <c r="G39" s="12" t="n"/>
      <c r="H39" s="14" t="n"/>
    </row>
    <row r="40">
      <c r="A40" s="10" t="inlineStr">
        <is>
          <t>A.5.17</t>
        </is>
      </c>
      <c r="B40" s="11" t="inlineStr">
        <is>
          <t>Authentication information</t>
        </is>
      </c>
      <c r="C40" s="10" t="inlineStr">
        <is>
          <t>Organizational controls</t>
        </is>
      </c>
      <c r="D40" s="12" t="n"/>
      <c r="E40" s="13" t="n"/>
      <c r="F40" s="13" t="n"/>
      <c r="G40" s="12" t="n"/>
      <c r="H40" s="14" t="n"/>
    </row>
    <row r="41">
      <c r="A41" s="10" t="inlineStr">
        <is>
          <t>A.5.18</t>
        </is>
      </c>
      <c r="B41" s="11" t="inlineStr">
        <is>
          <t>Access rights</t>
        </is>
      </c>
      <c r="C41" s="10" t="inlineStr">
        <is>
          <t>Organizational controls</t>
        </is>
      </c>
      <c r="D41" s="12" t="n"/>
      <c r="E41" s="13" t="n"/>
      <c r="F41" s="13" t="n"/>
      <c r="G41" s="12" t="n"/>
      <c r="H41" s="14" t="n"/>
    </row>
    <row r="42">
      <c r="A42" s="10" t="inlineStr">
        <is>
          <t>A.5.19</t>
        </is>
      </c>
      <c r="B42" s="11" t="inlineStr">
        <is>
          <t>Information security in supplier relationships</t>
        </is>
      </c>
      <c r="C42" s="10" t="inlineStr">
        <is>
          <t>Organizational controls</t>
        </is>
      </c>
      <c r="D42" s="12" t="n"/>
      <c r="E42" s="13" t="n"/>
      <c r="F42" s="13" t="n"/>
      <c r="G42" s="12" t="n"/>
      <c r="H42" s="14" t="n"/>
    </row>
    <row r="43">
      <c r="A43" s="10" t="inlineStr">
        <is>
          <t>A.5.20</t>
        </is>
      </c>
      <c r="B43" s="11" t="inlineStr">
        <is>
          <t>Addressing information security within supplier agreements</t>
        </is>
      </c>
      <c r="C43" s="10" t="inlineStr">
        <is>
          <t>Organizational controls</t>
        </is>
      </c>
      <c r="D43" s="12" t="n"/>
      <c r="E43" s="13" t="n"/>
      <c r="F43" s="13" t="n"/>
      <c r="G43" s="12" t="n"/>
      <c r="H43" s="14" t="n"/>
    </row>
    <row r="44">
      <c r="A44" s="10" t="inlineStr">
        <is>
          <t>A.5.21</t>
        </is>
      </c>
      <c r="B44" s="11" t="inlineStr">
        <is>
          <t>Managing information security in the ICT supply chain</t>
        </is>
      </c>
      <c r="C44" s="10" t="inlineStr">
        <is>
          <t>Organizational controls</t>
        </is>
      </c>
      <c r="D44" s="12" t="n"/>
      <c r="E44" s="13" t="n"/>
      <c r="F44" s="13" t="n"/>
      <c r="G44" s="12" t="n"/>
      <c r="H44" s="14" t="n"/>
    </row>
    <row r="45">
      <c r="A45" s="10" t="inlineStr">
        <is>
          <t>A.5.22</t>
        </is>
      </c>
      <c r="B45" s="11" t="inlineStr">
        <is>
          <t>Monitoring, review and change management of supplier services</t>
        </is>
      </c>
      <c r="C45" s="10" t="inlineStr">
        <is>
          <t>Organizational controls</t>
        </is>
      </c>
      <c r="D45" s="12" t="n"/>
      <c r="E45" s="13" t="n"/>
      <c r="F45" s="13" t="n"/>
      <c r="G45" s="12" t="n"/>
      <c r="H45" s="14" t="n"/>
    </row>
    <row r="46">
      <c r="A46" s="10" t="inlineStr">
        <is>
          <t>A.5.23</t>
        </is>
      </c>
      <c r="B46" s="11" t="inlineStr">
        <is>
          <t>Information security for use of cloud services</t>
        </is>
      </c>
      <c r="C46" s="10" t="inlineStr">
        <is>
          <t>Organizational controls</t>
        </is>
      </c>
      <c r="D46" s="12" t="n"/>
      <c r="E46" s="13" t="n"/>
      <c r="F46" s="13" t="n"/>
      <c r="G46" s="12" t="n"/>
      <c r="H46" s="14" t="n"/>
    </row>
    <row r="47">
      <c r="A47" s="10" t="inlineStr">
        <is>
          <t>A.5.24</t>
        </is>
      </c>
      <c r="B47" s="11" t="inlineStr">
        <is>
          <t>Information security incident management planning and preparation</t>
        </is>
      </c>
      <c r="C47" s="10" t="inlineStr">
        <is>
          <t>Organizational controls</t>
        </is>
      </c>
      <c r="D47" s="12" t="n"/>
      <c r="E47" s="13" t="n"/>
      <c r="F47" s="13" t="n"/>
      <c r="G47" s="12" t="n"/>
      <c r="H47" s="14" t="n"/>
    </row>
    <row r="48">
      <c r="A48" s="10" t="inlineStr">
        <is>
          <t>A.5.25</t>
        </is>
      </c>
      <c r="B48" s="11" t="inlineStr">
        <is>
          <t>Assessment and decision on information security events</t>
        </is>
      </c>
      <c r="C48" s="10" t="inlineStr">
        <is>
          <t>Organizational controls</t>
        </is>
      </c>
      <c r="D48" s="12" t="n"/>
      <c r="E48" s="13" t="n"/>
      <c r="F48" s="13" t="n"/>
      <c r="G48" s="12" t="n"/>
      <c r="H48" s="14" t="n"/>
    </row>
    <row r="49">
      <c r="A49" s="10" t="inlineStr">
        <is>
          <t>A.5.26</t>
        </is>
      </c>
      <c r="B49" s="11" t="inlineStr">
        <is>
          <t>Response to information security incidents</t>
        </is>
      </c>
      <c r="C49" s="10" t="inlineStr">
        <is>
          <t>Organizational controls</t>
        </is>
      </c>
      <c r="D49" s="12" t="n"/>
      <c r="E49" s="13" t="n"/>
      <c r="F49" s="13" t="n"/>
      <c r="G49" s="12" t="n"/>
      <c r="H49" s="14" t="n"/>
    </row>
    <row r="50">
      <c r="A50" s="10" t="inlineStr">
        <is>
          <t>A.5.27</t>
        </is>
      </c>
      <c r="B50" s="11" t="inlineStr">
        <is>
          <t>Learning from information security incidents</t>
        </is>
      </c>
      <c r="C50" s="10" t="inlineStr">
        <is>
          <t>Organizational controls</t>
        </is>
      </c>
      <c r="D50" s="12" t="n"/>
      <c r="E50" s="13" t="n"/>
      <c r="F50" s="13" t="n"/>
      <c r="G50" s="12" t="n"/>
      <c r="H50" s="14" t="n"/>
    </row>
    <row r="51">
      <c r="A51" s="10" t="inlineStr">
        <is>
          <t>A.5.28</t>
        </is>
      </c>
      <c r="B51" s="11" t="inlineStr">
        <is>
          <t>Collection of evidence</t>
        </is>
      </c>
      <c r="C51" s="10" t="inlineStr">
        <is>
          <t>Organizational controls</t>
        </is>
      </c>
      <c r="D51" s="12" t="n"/>
      <c r="E51" s="13" t="n"/>
      <c r="F51" s="13" t="n"/>
      <c r="G51" s="12" t="n"/>
      <c r="H51" s="14" t="n"/>
    </row>
    <row r="52">
      <c r="A52" s="10" t="inlineStr">
        <is>
          <t>A.5.29</t>
        </is>
      </c>
      <c r="B52" s="11" t="inlineStr">
        <is>
          <t>Information security during disruption</t>
        </is>
      </c>
      <c r="C52" s="10" t="inlineStr">
        <is>
          <t>Organizational controls</t>
        </is>
      </c>
      <c r="D52" s="12" t="n"/>
      <c r="E52" s="13" t="n"/>
      <c r="F52" s="13" t="n"/>
      <c r="G52" s="12" t="n"/>
      <c r="H52" s="14" t="n"/>
    </row>
    <row r="53">
      <c r="A53" s="10" t="inlineStr">
        <is>
          <t>A.5.30</t>
        </is>
      </c>
      <c r="B53" s="11" t="inlineStr">
        <is>
          <t>ICT readiness for business continuity</t>
        </is>
      </c>
      <c r="C53" s="10" t="inlineStr">
        <is>
          <t>Organizational controls</t>
        </is>
      </c>
      <c r="D53" s="12" t="n"/>
      <c r="E53" s="13" t="n"/>
      <c r="F53" s="13" t="n"/>
      <c r="G53" s="12" t="n"/>
      <c r="H53" s="14" t="n"/>
    </row>
    <row r="54">
      <c r="A54" s="10" t="inlineStr">
        <is>
          <t>A.5.31</t>
        </is>
      </c>
      <c r="B54" s="11" t="inlineStr">
        <is>
          <t>Legal, statutory, regulatory and contractual requirements</t>
        </is>
      </c>
      <c r="C54" s="10" t="inlineStr">
        <is>
          <t>Organizational controls</t>
        </is>
      </c>
      <c r="D54" s="12" t="n"/>
      <c r="E54" s="13" t="n"/>
      <c r="F54" s="13" t="n"/>
      <c r="G54" s="12" t="n"/>
      <c r="H54" s="14" t="n"/>
    </row>
    <row r="55">
      <c r="A55" s="10" t="inlineStr">
        <is>
          <t>A.5.32</t>
        </is>
      </c>
      <c r="B55" s="11" t="inlineStr">
        <is>
          <t>Intellectual property rights</t>
        </is>
      </c>
      <c r="C55" s="10" t="inlineStr">
        <is>
          <t>Organizational controls</t>
        </is>
      </c>
      <c r="D55" s="12" t="n"/>
      <c r="E55" s="13" t="n"/>
      <c r="F55" s="13" t="n"/>
      <c r="G55" s="12" t="n"/>
      <c r="H55" s="14" t="n"/>
    </row>
    <row r="56">
      <c r="A56" s="10" t="inlineStr">
        <is>
          <t>A.5.33</t>
        </is>
      </c>
      <c r="B56" s="11" t="inlineStr">
        <is>
          <t>Protection of records</t>
        </is>
      </c>
      <c r="C56" s="10" t="inlineStr">
        <is>
          <t>Organizational controls</t>
        </is>
      </c>
      <c r="D56" s="12" t="n"/>
      <c r="E56" s="13" t="n"/>
      <c r="F56" s="13" t="n"/>
      <c r="G56" s="12" t="n"/>
      <c r="H56" s="14" t="n"/>
    </row>
    <row r="57">
      <c r="A57" s="10" t="inlineStr">
        <is>
          <t>A.5.34</t>
        </is>
      </c>
      <c r="B57" s="11" t="inlineStr">
        <is>
          <t>Privacy and protection of PII</t>
        </is>
      </c>
      <c r="C57" s="10" t="inlineStr">
        <is>
          <t>Organizational controls</t>
        </is>
      </c>
      <c r="D57" s="12" t="n"/>
      <c r="E57" s="13" t="n"/>
      <c r="F57" s="13" t="n"/>
      <c r="G57" s="12" t="n"/>
      <c r="H57" s="14" t="n"/>
    </row>
    <row r="58">
      <c r="A58" s="10" t="inlineStr">
        <is>
          <t>A.5.35</t>
        </is>
      </c>
      <c r="B58" s="11" t="inlineStr">
        <is>
          <t>Independent review of information security</t>
        </is>
      </c>
      <c r="C58" s="10" t="inlineStr">
        <is>
          <t>Organizational controls</t>
        </is>
      </c>
      <c r="D58" s="12" t="n"/>
      <c r="E58" s="13" t="n"/>
      <c r="F58" s="13" t="n"/>
      <c r="G58" s="12" t="n"/>
      <c r="H58" s="14" t="n"/>
    </row>
    <row r="59">
      <c r="A59" s="10" t="inlineStr">
        <is>
          <t>A.5.36</t>
        </is>
      </c>
      <c r="B59" s="11" t="inlineStr">
        <is>
          <t>Compliance with policies, rules and standards for information security</t>
        </is>
      </c>
      <c r="C59" s="10" t="inlineStr">
        <is>
          <t>Organizational controls</t>
        </is>
      </c>
      <c r="D59" s="12" t="n"/>
      <c r="E59" s="13" t="n"/>
      <c r="F59" s="13" t="n"/>
      <c r="G59" s="12" t="n"/>
      <c r="H59" s="14" t="n"/>
    </row>
    <row r="60">
      <c r="A60" s="10" t="inlineStr">
        <is>
          <t>A.5.37</t>
        </is>
      </c>
      <c r="B60" s="11" t="inlineStr">
        <is>
          <t>Documented operating procedures</t>
        </is>
      </c>
      <c r="C60" s="10" t="inlineStr">
        <is>
          <t>Organizational controls</t>
        </is>
      </c>
      <c r="D60" s="12" t="n"/>
      <c r="E60" s="13" t="n"/>
      <c r="F60" s="13" t="n"/>
      <c r="G60" s="12" t="n"/>
      <c r="H60" s="14" t="n"/>
    </row>
    <row r="61">
      <c r="A61" s="10" t="inlineStr">
        <is>
          <t>A.6.1</t>
        </is>
      </c>
      <c r="B61" s="11" t="inlineStr">
        <is>
          <t>Screening</t>
        </is>
      </c>
      <c r="C61" s="10" t="inlineStr">
        <is>
          <t>People controls</t>
        </is>
      </c>
      <c r="D61" s="12" t="n"/>
      <c r="E61" s="13" t="n"/>
      <c r="F61" s="13" t="n"/>
      <c r="G61" s="12" t="n"/>
      <c r="H61" s="14" t="n"/>
    </row>
    <row r="62">
      <c r="A62" s="10" t="inlineStr">
        <is>
          <t>A.6.2</t>
        </is>
      </c>
      <c r="B62" s="11" t="inlineStr">
        <is>
          <t>Terms and conditions of employment</t>
        </is>
      </c>
      <c r="C62" s="10" t="inlineStr">
        <is>
          <t>People controls</t>
        </is>
      </c>
      <c r="D62" s="12" t="n"/>
      <c r="E62" s="13" t="n"/>
      <c r="F62" s="13" t="n"/>
      <c r="G62" s="12" t="n"/>
      <c r="H62" s="14" t="n"/>
    </row>
    <row r="63">
      <c r="A63" s="10" t="inlineStr">
        <is>
          <t>A.6.3</t>
        </is>
      </c>
      <c r="B63" s="11" t="inlineStr">
        <is>
          <t>Information security awareness, education and training</t>
        </is>
      </c>
      <c r="C63" s="10" t="inlineStr">
        <is>
          <t>People controls</t>
        </is>
      </c>
      <c r="D63" s="12" t="n"/>
      <c r="E63" s="13" t="n"/>
      <c r="F63" s="13" t="n"/>
      <c r="G63" s="12" t="n"/>
      <c r="H63" s="14" t="n"/>
    </row>
    <row r="64">
      <c r="A64" s="10" t="inlineStr">
        <is>
          <t>A.6.4</t>
        </is>
      </c>
      <c r="B64" s="11" t="inlineStr">
        <is>
          <t>Disciplinary process</t>
        </is>
      </c>
      <c r="C64" s="10" t="inlineStr">
        <is>
          <t>People controls</t>
        </is>
      </c>
      <c r="D64" s="12" t="n"/>
      <c r="E64" s="13" t="n"/>
      <c r="F64" s="13" t="n"/>
      <c r="G64" s="12" t="n"/>
      <c r="H64" s="14" t="n"/>
    </row>
    <row r="65">
      <c r="A65" s="10" t="inlineStr">
        <is>
          <t>A.6.5</t>
        </is>
      </c>
      <c r="B65" s="11" t="inlineStr">
        <is>
          <t>Responsibilities after termination or change of employment</t>
        </is>
      </c>
      <c r="C65" s="10" t="inlineStr">
        <is>
          <t>People controls</t>
        </is>
      </c>
      <c r="D65" s="12" t="n"/>
      <c r="E65" s="13" t="n"/>
      <c r="F65" s="13" t="n"/>
      <c r="G65" s="12" t="n"/>
      <c r="H65" s="14" t="n"/>
    </row>
    <row r="66">
      <c r="A66" s="10" t="inlineStr">
        <is>
          <t>A.6.6</t>
        </is>
      </c>
      <c r="B66" s="11" t="inlineStr">
        <is>
          <t>Confidentiality or non-disclosure agreements</t>
        </is>
      </c>
      <c r="C66" s="10" t="inlineStr">
        <is>
          <t>People controls</t>
        </is>
      </c>
      <c r="D66" s="12" t="n"/>
      <c r="E66" s="13" t="n"/>
      <c r="F66" s="13" t="n"/>
      <c r="G66" s="12" t="n"/>
      <c r="H66" s="14" t="n"/>
    </row>
    <row r="67">
      <c r="A67" s="10" t="inlineStr">
        <is>
          <t>A.6.7</t>
        </is>
      </c>
      <c r="B67" s="11" t="inlineStr">
        <is>
          <t>Remote working</t>
        </is>
      </c>
      <c r="C67" s="10" t="inlineStr">
        <is>
          <t>People controls</t>
        </is>
      </c>
      <c r="D67" s="12" t="n"/>
      <c r="E67" s="13" t="n"/>
      <c r="F67" s="13" t="n"/>
      <c r="G67" s="12" t="n"/>
      <c r="H67" s="14" t="n"/>
    </row>
    <row r="68">
      <c r="A68" s="10" t="inlineStr">
        <is>
          <t>A.6.8</t>
        </is>
      </c>
      <c r="B68" s="11" t="inlineStr">
        <is>
          <t>Information security event reporting</t>
        </is>
      </c>
      <c r="C68" s="10" t="inlineStr">
        <is>
          <t>People controls</t>
        </is>
      </c>
      <c r="D68" s="12" t="n"/>
      <c r="E68" s="13" t="n"/>
      <c r="F68" s="13" t="n"/>
      <c r="G68" s="12" t="n"/>
      <c r="H68" s="14" t="n"/>
    </row>
    <row r="69">
      <c r="A69" s="10" t="inlineStr">
        <is>
          <t>A.7.1</t>
        </is>
      </c>
      <c r="B69" s="11" t="inlineStr">
        <is>
          <t>Physical security perimeters</t>
        </is>
      </c>
      <c r="C69" s="10" t="inlineStr">
        <is>
          <t>Physical controls</t>
        </is>
      </c>
      <c r="D69" s="12" t="n"/>
      <c r="E69" s="13" t="n"/>
      <c r="F69" s="13" t="n"/>
      <c r="G69" s="12" t="n"/>
      <c r="H69" s="14" t="n"/>
    </row>
    <row r="70">
      <c r="A70" s="10" t="inlineStr">
        <is>
          <t>A.7.2</t>
        </is>
      </c>
      <c r="B70" s="11" t="inlineStr">
        <is>
          <t>Physical entry</t>
        </is>
      </c>
      <c r="C70" s="10" t="inlineStr">
        <is>
          <t>Physical controls</t>
        </is>
      </c>
      <c r="D70" s="12" t="n"/>
      <c r="E70" s="13" t="n"/>
      <c r="F70" s="13" t="n"/>
      <c r="G70" s="12" t="n"/>
      <c r="H70" s="14" t="n"/>
    </row>
    <row r="71">
      <c r="A71" s="10" t="inlineStr">
        <is>
          <t>A.7.3</t>
        </is>
      </c>
      <c r="B71" s="11" t="inlineStr">
        <is>
          <t>Securing offices, rooms and facilities</t>
        </is>
      </c>
      <c r="C71" s="10" t="inlineStr">
        <is>
          <t>Physical controls</t>
        </is>
      </c>
      <c r="D71" s="12" t="n"/>
      <c r="E71" s="13" t="n"/>
      <c r="F71" s="13" t="n"/>
      <c r="G71" s="12" t="n"/>
      <c r="H71" s="14" t="n"/>
    </row>
    <row r="72">
      <c r="A72" s="10" t="inlineStr">
        <is>
          <t>A.7.4</t>
        </is>
      </c>
      <c r="B72" s="11" t="inlineStr">
        <is>
          <t>Physical security monitoring</t>
        </is>
      </c>
      <c r="C72" s="10" t="inlineStr">
        <is>
          <t>Physical controls</t>
        </is>
      </c>
      <c r="D72" s="12" t="n"/>
      <c r="E72" s="13" t="n"/>
      <c r="F72" s="13" t="n"/>
      <c r="G72" s="12" t="n"/>
      <c r="H72" s="14" t="n"/>
    </row>
    <row r="73">
      <c r="A73" s="10" t="inlineStr">
        <is>
          <t>A.7.5</t>
        </is>
      </c>
      <c r="B73" s="11" t="inlineStr">
        <is>
          <t>Protecting against physical and environmental threats</t>
        </is>
      </c>
      <c r="C73" s="10" t="inlineStr">
        <is>
          <t>Physical controls</t>
        </is>
      </c>
      <c r="D73" s="12" t="n"/>
      <c r="E73" s="13" t="n"/>
      <c r="F73" s="13" t="n"/>
      <c r="G73" s="12" t="n"/>
      <c r="H73" s="14" t="n"/>
    </row>
    <row r="74">
      <c r="A74" s="10" t="inlineStr">
        <is>
          <t>A.7.6</t>
        </is>
      </c>
      <c r="B74" s="11" t="inlineStr">
        <is>
          <t>Working in secure areas</t>
        </is>
      </c>
      <c r="C74" s="10" t="inlineStr">
        <is>
          <t>Physical controls</t>
        </is>
      </c>
      <c r="D74" s="12" t="n"/>
      <c r="E74" s="13" t="n"/>
      <c r="F74" s="13" t="n"/>
      <c r="G74" s="12" t="n"/>
      <c r="H74" s="14" t="n"/>
    </row>
    <row r="75">
      <c r="A75" s="10" t="inlineStr">
        <is>
          <t>A.7.7</t>
        </is>
      </c>
      <c r="B75" s="11" t="inlineStr">
        <is>
          <t>Clear desk and clear screen</t>
        </is>
      </c>
      <c r="C75" s="10" t="inlineStr">
        <is>
          <t>Physical controls</t>
        </is>
      </c>
      <c r="D75" s="12" t="n"/>
      <c r="E75" s="13" t="n"/>
      <c r="F75" s="13" t="n"/>
      <c r="G75" s="12" t="n"/>
      <c r="H75" s="14" t="n"/>
    </row>
    <row r="76">
      <c r="A76" s="10" t="inlineStr">
        <is>
          <t>A.7.8</t>
        </is>
      </c>
      <c r="B76" s="11" t="inlineStr">
        <is>
          <t>Equipment siting and protection</t>
        </is>
      </c>
      <c r="C76" s="10" t="inlineStr">
        <is>
          <t>Physical controls</t>
        </is>
      </c>
      <c r="D76" s="12" t="n"/>
      <c r="E76" s="13" t="n"/>
      <c r="F76" s="13" t="n"/>
      <c r="G76" s="12" t="n"/>
      <c r="H76" s="14" t="n"/>
    </row>
    <row r="77">
      <c r="A77" s="10" t="inlineStr">
        <is>
          <t>A.7.9</t>
        </is>
      </c>
      <c r="B77" s="11" t="inlineStr">
        <is>
          <t>Security of assets off-premises</t>
        </is>
      </c>
      <c r="C77" s="10" t="inlineStr">
        <is>
          <t>Physical controls</t>
        </is>
      </c>
      <c r="D77" s="12" t="n"/>
      <c r="E77" s="13" t="n"/>
      <c r="F77" s="13" t="n"/>
      <c r="G77" s="12" t="n"/>
      <c r="H77" s="14" t="n"/>
    </row>
    <row r="78">
      <c r="A78" s="10" t="inlineStr">
        <is>
          <t>A.7.10</t>
        </is>
      </c>
      <c r="B78" s="11" t="inlineStr">
        <is>
          <t>Storage media</t>
        </is>
      </c>
      <c r="C78" s="10" t="inlineStr">
        <is>
          <t>Physical controls</t>
        </is>
      </c>
      <c r="D78" s="12" t="n"/>
      <c r="E78" s="13" t="n"/>
      <c r="F78" s="13" t="n"/>
      <c r="G78" s="12" t="n"/>
      <c r="H78" s="14" t="n"/>
    </row>
    <row r="79">
      <c r="A79" s="10" t="inlineStr">
        <is>
          <t>A.7.11</t>
        </is>
      </c>
      <c r="B79" s="11" t="inlineStr">
        <is>
          <t>Supporting utilities</t>
        </is>
      </c>
      <c r="C79" s="10" t="inlineStr">
        <is>
          <t>Physical controls</t>
        </is>
      </c>
      <c r="D79" s="12" t="n"/>
      <c r="E79" s="13" t="n"/>
      <c r="F79" s="13" t="n"/>
      <c r="G79" s="12" t="n"/>
      <c r="H79" s="14" t="n"/>
    </row>
    <row r="80">
      <c r="A80" s="10" t="inlineStr">
        <is>
          <t>A.7.12</t>
        </is>
      </c>
      <c r="B80" s="11" t="inlineStr">
        <is>
          <t>Cabling security</t>
        </is>
      </c>
      <c r="C80" s="10" t="inlineStr">
        <is>
          <t>Physical controls</t>
        </is>
      </c>
      <c r="D80" s="12" t="n"/>
      <c r="E80" s="13" t="n"/>
      <c r="F80" s="13" t="n"/>
      <c r="G80" s="12" t="n"/>
      <c r="H80" s="14" t="n"/>
    </row>
    <row r="81">
      <c r="A81" s="10" t="inlineStr">
        <is>
          <t>A.7.13</t>
        </is>
      </c>
      <c r="B81" s="11" t="inlineStr">
        <is>
          <t>Equipment maintenance</t>
        </is>
      </c>
      <c r="C81" s="10" t="inlineStr">
        <is>
          <t>Physical controls</t>
        </is>
      </c>
      <c r="D81" s="12" t="n"/>
      <c r="E81" s="13" t="n"/>
      <c r="F81" s="13" t="n"/>
      <c r="G81" s="12" t="n"/>
      <c r="H81" s="14" t="n"/>
    </row>
    <row r="82">
      <c r="A82" s="10" t="inlineStr">
        <is>
          <t>A.7.14</t>
        </is>
      </c>
      <c r="B82" s="11" t="inlineStr">
        <is>
          <t>Secure disposal or re-use of equipment</t>
        </is>
      </c>
      <c r="C82" s="10" t="inlineStr">
        <is>
          <t>Physical controls</t>
        </is>
      </c>
      <c r="D82" s="12" t="n"/>
      <c r="E82" s="13" t="n"/>
      <c r="F82" s="13" t="n"/>
      <c r="G82" s="12" t="n"/>
      <c r="H82" s="14" t="n"/>
    </row>
    <row r="83">
      <c r="A83" s="10" t="inlineStr">
        <is>
          <t>A.8.1</t>
        </is>
      </c>
      <c r="B83" s="11" t="inlineStr">
        <is>
          <t>User endpoint devices</t>
        </is>
      </c>
      <c r="C83" s="10" t="inlineStr">
        <is>
          <t>Technological controls</t>
        </is>
      </c>
      <c r="D83" s="12" t="n"/>
      <c r="E83" s="13" t="n"/>
      <c r="F83" s="13" t="n"/>
      <c r="G83" s="12" t="n"/>
      <c r="H83" s="14" t="n"/>
    </row>
    <row r="84">
      <c r="A84" s="10" t="inlineStr">
        <is>
          <t>A.8.2</t>
        </is>
      </c>
      <c r="B84" s="11" t="inlineStr">
        <is>
          <t>Privileged access rights</t>
        </is>
      </c>
      <c r="C84" s="10" t="inlineStr">
        <is>
          <t>Technological controls</t>
        </is>
      </c>
      <c r="D84" s="12" t="n"/>
      <c r="E84" s="13" t="n"/>
      <c r="F84" s="13" t="n"/>
      <c r="G84" s="12" t="n"/>
      <c r="H84" s="14" t="n"/>
    </row>
    <row r="85">
      <c r="A85" s="10" t="inlineStr">
        <is>
          <t>A.8.3</t>
        </is>
      </c>
      <c r="B85" s="11" t="inlineStr">
        <is>
          <t>Information access restriction</t>
        </is>
      </c>
      <c r="C85" s="10" t="inlineStr">
        <is>
          <t>Technological controls</t>
        </is>
      </c>
      <c r="D85" s="12" t="n"/>
      <c r="E85" s="13" t="n"/>
      <c r="F85" s="13" t="n"/>
      <c r="G85" s="12" t="n"/>
      <c r="H85" s="14" t="n"/>
    </row>
    <row r="86">
      <c r="A86" s="10" t="inlineStr">
        <is>
          <t>A.8.4</t>
        </is>
      </c>
      <c r="B86" s="11" t="inlineStr">
        <is>
          <t>Access to source code</t>
        </is>
      </c>
      <c r="C86" s="10" t="inlineStr">
        <is>
          <t>Technological controls</t>
        </is>
      </c>
      <c r="D86" s="12" t="n"/>
      <c r="E86" s="13" t="n"/>
      <c r="F86" s="13" t="n"/>
      <c r="G86" s="12" t="n"/>
      <c r="H86" s="14" t="n"/>
    </row>
    <row r="87">
      <c r="A87" s="10" t="inlineStr">
        <is>
          <t>A.8.5</t>
        </is>
      </c>
      <c r="B87" s="11" t="inlineStr">
        <is>
          <t>Secure authentication</t>
        </is>
      </c>
      <c r="C87" s="10" t="inlineStr">
        <is>
          <t>Technological controls</t>
        </is>
      </c>
      <c r="D87" s="12" t="n"/>
      <c r="E87" s="13" t="n"/>
      <c r="F87" s="13" t="n"/>
      <c r="G87" s="12" t="n"/>
      <c r="H87" s="14" t="n"/>
    </row>
    <row r="88">
      <c r="A88" s="10" t="inlineStr">
        <is>
          <t>A.8.6</t>
        </is>
      </c>
      <c r="B88" s="11" t="inlineStr">
        <is>
          <t>Capacity management</t>
        </is>
      </c>
      <c r="C88" s="10" t="inlineStr">
        <is>
          <t>Technological controls</t>
        </is>
      </c>
      <c r="D88" s="12" t="n"/>
      <c r="E88" s="13" t="n"/>
      <c r="F88" s="13" t="n"/>
      <c r="G88" s="12" t="n"/>
      <c r="H88" s="14" t="n"/>
    </row>
    <row r="89">
      <c r="A89" s="10" t="inlineStr">
        <is>
          <t>A.8.7</t>
        </is>
      </c>
      <c r="B89" s="11" t="inlineStr">
        <is>
          <t>Protection against malware</t>
        </is>
      </c>
      <c r="C89" s="10" t="inlineStr">
        <is>
          <t>Technological controls</t>
        </is>
      </c>
      <c r="D89" s="12" t="n"/>
      <c r="E89" s="13" t="n"/>
      <c r="F89" s="13" t="n"/>
      <c r="G89" s="12" t="n"/>
      <c r="H89" s="14" t="n"/>
    </row>
    <row r="90">
      <c r="A90" s="10" t="inlineStr">
        <is>
          <t>A.8.8</t>
        </is>
      </c>
      <c r="B90" s="11" t="inlineStr">
        <is>
          <t>Management of technical vulnerabilities</t>
        </is>
      </c>
      <c r="C90" s="10" t="inlineStr">
        <is>
          <t>Technological controls</t>
        </is>
      </c>
      <c r="D90" s="12" t="n"/>
      <c r="E90" s="13" t="n"/>
      <c r="F90" s="13" t="n"/>
      <c r="G90" s="12" t="n"/>
      <c r="H90" s="14" t="n"/>
    </row>
    <row r="91">
      <c r="A91" s="10" t="inlineStr">
        <is>
          <t>A.8.9</t>
        </is>
      </c>
      <c r="B91" s="11" t="inlineStr">
        <is>
          <t>Configuration management</t>
        </is>
      </c>
      <c r="C91" s="10" t="inlineStr">
        <is>
          <t>Technological controls</t>
        </is>
      </c>
      <c r="D91" s="12" t="n"/>
      <c r="E91" s="13" t="n"/>
      <c r="F91" s="13" t="n"/>
      <c r="G91" s="12" t="n"/>
      <c r="H91" s="14" t="n"/>
    </row>
    <row r="92">
      <c r="A92" s="10" t="inlineStr">
        <is>
          <t>A.8.10</t>
        </is>
      </c>
      <c r="B92" s="11" t="inlineStr">
        <is>
          <t>Information deletion</t>
        </is>
      </c>
      <c r="C92" s="10" t="inlineStr">
        <is>
          <t>Technological controls</t>
        </is>
      </c>
      <c r="D92" s="12" t="n"/>
      <c r="E92" s="13" t="n"/>
      <c r="F92" s="13" t="n"/>
      <c r="G92" s="12" t="n"/>
      <c r="H92" s="14" t="n"/>
    </row>
    <row r="93">
      <c r="A93" s="10" t="inlineStr">
        <is>
          <t>A.8.11</t>
        </is>
      </c>
      <c r="B93" s="11" t="inlineStr">
        <is>
          <t>Data masking</t>
        </is>
      </c>
      <c r="C93" s="10" t="inlineStr">
        <is>
          <t>Technological controls</t>
        </is>
      </c>
      <c r="D93" s="12" t="n"/>
      <c r="E93" s="13" t="n"/>
      <c r="F93" s="13" t="n"/>
      <c r="G93" s="12" t="n"/>
      <c r="H93" s="14" t="n"/>
    </row>
    <row r="94">
      <c r="A94" s="10" t="inlineStr">
        <is>
          <t>A.8.12</t>
        </is>
      </c>
      <c r="B94" s="11" t="inlineStr">
        <is>
          <t>Data leakage prevention</t>
        </is>
      </c>
      <c r="C94" s="10" t="inlineStr">
        <is>
          <t>Technological controls</t>
        </is>
      </c>
      <c r="D94" s="12" t="n"/>
      <c r="E94" s="13" t="n"/>
      <c r="F94" s="13" t="n"/>
      <c r="G94" s="12" t="n"/>
      <c r="H94" s="14" t="n"/>
    </row>
    <row r="95">
      <c r="A95" s="10" t="inlineStr">
        <is>
          <t>A.8.13</t>
        </is>
      </c>
      <c r="B95" s="11" t="inlineStr">
        <is>
          <t>Information backup</t>
        </is>
      </c>
      <c r="C95" s="10" t="inlineStr">
        <is>
          <t>Technological controls</t>
        </is>
      </c>
      <c r="D95" s="12" t="n"/>
      <c r="E95" s="13" t="n"/>
      <c r="F95" s="13" t="n"/>
      <c r="G95" s="12" t="n"/>
      <c r="H95" s="14" t="n"/>
    </row>
    <row r="96">
      <c r="A96" s="10" t="inlineStr">
        <is>
          <t>A.8.14</t>
        </is>
      </c>
      <c r="B96" s="11" t="inlineStr">
        <is>
          <t>Redundancy of information processing facilities</t>
        </is>
      </c>
      <c r="C96" s="10" t="inlineStr">
        <is>
          <t>Technological controls</t>
        </is>
      </c>
      <c r="D96" s="12" t="n"/>
      <c r="E96" s="13" t="n"/>
      <c r="F96" s="13" t="n"/>
      <c r="G96" s="12" t="n"/>
      <c r="H96" s="14" t="n"/>
    </row>
    <row r="97">
      <c r="A97" s="10" t="inlineStr">
        <is>
          <t>A.8.15</t>
        </is>
      </c>
      <c r="B97" s="11" t="inlineStr">
        <is>
          <t>Logging</t>
        </is>
      </c>
      <c r="C97" s="10" t="inlineStr">
        <is>
          <t>Technological controls</t>
        </is>
      </c>
      <c r="D97" s="12" t="n"/>
      <c r="E97" s="13" t="n"/>
      <c r="F97" s="13" t="n"/>
      <c r="G97" s="12" t="n"/>
      <c r="H97" s="14" t="n"/>
    </row>
    <row r="98">
      <c r="A98" s="10" t="inlineStr">
        <is>
          <t>A.8.16</t>
        </is>
      </c>
      <c r="B98" s="11" t="inlineStr">
        <is>
          <t>Monitoring activities</t>
        </is>
      </c>
      <c r="C98" s="10" t="inlineStr">
        <is>
          <t>Technological controls</t>
        </is>
      </c>
      <c r="D98" s="12" t="n"/>
      <c r="E98" s="13" t="n"/>
      <c r="F98" s="13" t="n"/>
      <c r="G98" s="12" t="n"/>
      <c r="H98" s="14" t="n"/>
    </row>
    <row r="99">
      <c r="A99" s="10" t="inlineStr">
        <is>
          <t>A.8.17</t>
        </is>
      </c>
      <c r="B99" s="11" t="inlineStr">
        <is>
          <t>Clock synchronization</t>
        </is>
      </c>
      <c r="C99" s="10" t="inlineStr">
        <is>
          <t>Technological controls</t>
        </is>
      </c>
      <c r="D99" s="12" t="n"/>
      <c r="E99" s="13" t="n"/>
      <c r="F99" s="13" t="n"/>
      <c r="G99" s="12" t="n"/>
      <c r="H99" s="14" t="n"/>
    </row>
    <row r="100">
      <c r="A100" s="10" t="inlineStr">
        <is>
          <t>A.8.18</t>
        </is>
      </c>
      <c r="B100" s="11" t="inlineStr">
        <is>
          <t>Use of privileged utility programs</t>
        </is>
      </c>
      <c r="C100" s="10" t="inlineStr">
        <is>
          <t>Technological controls</t>
        </is>
      </c>
      <c r="D100" s="12" t="n"/>
      <c r="E100" s="13" t="n"/>
      <c r="F100" s="13" t="n"/>
      <c r="G100" s="12" t="n"/>
      <c r="H100" s="14" t="n"/>
    </row>
    <row r="101">
      <c r="A101" s="10" t="inlineStr">
        <is>
          <t>A.8.19</t>
        </is>
      </c>
      <c r="B101" s="11" t="inlineStr">
        <is>
          <t>Installation of software on operational systems</t>
        </is>
      </c>
      <c r="C101" s="10" t="inlineStr">
        <is>
          <t>Technological controls</t>
        </is>
      </c>
      <c r="D101" s="12" t="n"/>
      <c r="E101" s="13" t="n"/>
      <c r="F101" s="13" t="n"/>
      <c r="G101" s="12" t="n"/>
      <c r="H101" s="14" t="n"/>
    </row>
    <row r="102">
      <c r="A102" s="10" t="inlineStr">
        <is>
          <t>A.8.20</t>
        </is>
      </c>
      <c r="B102" s="11" t="inlineStr">
        <is>
          <t>Networks security</t>
        </is>
      </c>
      <c r="C102" s="10" t="inlineStr">
        <is>
          <t>Technological controls</t>
        </is>
      </c>
      <c r="D102" s="12" t="n"/>
      <c r="E102" s="13" t="n"/>
      <c r="F102" s="13" t="n"/>
      <c r="G102" s="12" t="n"/>
      <c r="H102" s="14" t="n"/>
    </row>
    <row r="103">
      <c r="A103" s="10" t="inlineStr">
        <is>
          <t>A.8.21</t>
        </is>
      </c>
      <c r="B103" s="11" t="inlineStr">
        <is>
          <t>Security of network services</t>
        </is>
      </c>
      <c r="C103" s="10" t="inlineStr">
        <is>
          <t>Technological controls</t>
        </is>
      </c>
      <c r="D103" s="12" t="n"/>
      <c r="E103" s="13" t="n"/>
      <c r="F103" s="13" t="n"/>
      <c r="G103" s="12" t="n"/>
      <c r="H103" s="14" t="n"/>
    </row>
    <row r="104">
      <c r="A104" s="10" t="inlineStr">
        <is>
          <t>A.8.22</t>
        </is>
      </c>
      <c r="B104" s="11" t="inlineStr">
        <is>
          <t>Segregation of networks</t>
        </is>
      </c>
      <c r="C104" s="10" t="inlineStr">
        <is>
          <t>Technological controls</t>
        </is>
      </c>
      <c r="D104" s="12" t="n"/>
      <c r="E104" s="13" t="n"/>
      <c r="F104" s="13" t="n"/>
      <c r="G104" s="12" t="n"/>
      <c r="H104" s="14" t="n"/>
    </row>
    <row r="105">
      <c r="A105" s="10" t="inlineStr">
        <is>
          <t>A.8.23</t>
        </is>
      </c>
      <c r="B105" s="11" t="inlineStr">
        <is>
          <t>Web filtering</t>
        </is>
      </c>
      <c r="C105" s="10" t="inlineStr">
        <is>
          <t>Technological controls</t>
        </is>
      </c>
      <c r="D105" s="12" t="n"/>
      <c r="E105" s="13" t="n"/>
      <c r="F105" s="13" t="n"/>
      <c r="G105" s="12" t="n"/>
      <c r="H105" s="14" t="n"/>
    </row>
    <row r="106">
      <c r="A106" s="10" t="inlineStr">
        <is>
          <t>A.8.24</t>
        </is>
      </c>
      <c r="B106" s="11" t="inlineStr">
        <is>
          <t>Use of cryptography</t>
        </is>
      </c>
      <c r="C106" s="10" t="inlineStr">
        <is>
          <t>Technological controls</t>
        </is>
      </c>
      <c r="D106" s="12" t="n"/>
      <c r="E106" s="13" t="n"/>
      <c r="F106" s="13" t="n"/>
      <c r="G106" s="12" t="n"/>
      <c r="H106" s="14" t="n"/>
    </row>
    <row r="107">
      <c r="A107" s="10" t="inlineStr">
        <is>
          <t>A.8.25</t>
        </is>
      </c>
      <c r="B107" s="11" t="inlineStr">
        <is>
          <t>Secure development life cycle</t>
        </is>
      </c>
      <c r="C107" s="10" t="inlineStr">
        <is>
          <t>Technological controls</t>
        </is>
      </c>
      <c r="D107" s="12" t="n"/>
      <c r="E107" s="13" t="n"/>
      <c r="F107" s="13" t="n"/>
      <c r="G107" s="12" t="n"/>
      <c r="H107" s="14" t="n"/>
    </row>
    <row r="108">
      <c r="A108" s="10" t="inlineStr">
        <is>
          <t>A.8.26</t>
        </is>
      </c>
      <c r="B108" s="11" t="inlineStr">
        <is>
          <t>Application security requirements</t>
        </is>
      </c>
      <c r="C108" s="10" t="inlineStr">
        <is>
          <t>Technological controls</t>
        </is>
      </c>
      <c r="D108" s="12" t="n"/>
      <c r="E108" s="13" t="n"/>
      <c r="F108" s="13" t="n"/>
      <c r="G108" s="12" t="n"/>
      <c r="H108" s="14" t="n"/>
    </row>
    <row r="109">
      <c r="A109" s="10" t="inlineStr">
        <is>
          <t>A.8.27</t>
        </is>
      </c>
      <c r="B109" s="11" t="inlineStr">
        <is>
          <t>Secure system architecture and engineering principles</t>
        </is>
      </c>
      <c r="C109" s="10" t="inlineStr">
        <is>
          <t>Technological controls</t>
        </is>
      </c>
      <c r="D109" s="12" t="n"/>
      <c r="E109" s="13" t="n"/>
      <c r="F109" s="13" t="n"/>
      <c r="G109" s="12" t="n"/>
      <c r="H109" s="14" t="n"/>
    </row>
    <row r="110">
      <c r="A110" s="10" t="inlineStr">
        <is>
          <t>A.8.28</t>
        </is>
      </c>
      <c r="B110" s="11" t="inlineStr">
        <is>
          <t>Secure coding</t>
        </is>
      </c>
      <c r="C110" s="10" t="inlineStr">
        <is>
          <t>Technological controls</t>
        </is>
      </c>
      <c r="D110" s="12" t="n"/>
      <c r="E110" s="13" t="n"/>
      <c r="F110" s="13" t="n"/>
      <c r="G110" s="12" t="n"/>
      <c r="H110" s="14" t="n"/>
    </row>
    <row r="111">
      <c r="A111" s="10" t="inlineStr">
        <is>
          <t>A.8.29</t>
        </is>
      </c>
      <c r="B111" s="11" t="inlineStr">
        <is>
          <t>Security testing in development and acceptance</t>
        </is>
      </c>
      <c r="C111" s="10" t="inlineStr">
        <is>
          <t>Technological controls</t>
        </is>
      </c>
      <c r="D111" s="12" t="n"/>
      <c r="E111" s="13" t="n"/>
      <c r="F111" s="13" t="n"/>
      <c r="G111" s="12" t="n"/>
      <c r="H111" s="14" t="n"/>
    </row>
    <row r="112">
      <c r="A112" s="10" t="inlineStr">
        <is>
          <t>A.8.30</t>
        </is>
      </c>
      <c r="B112" s="11" t="inlineStr">
        <is>
          <t>Outsourced development</t>
        </is>
      </c>
      <c r="C112" s="10" t="inlineStr">
        <is>
          <t>Technological controls</t>
        </is>
      </c>
      <c r="D112" s="12" t="n"/>
      <c r="E112" s="13" t="n"/>
      <c r="F112" s="13" t="n"/>
      <c r="G112" s="12" t="n"/>
      <c r="H112" s="14" t="n"/>
    </row>
    <row r="113">
      <c r="A113" s="10" t="inlineStr">
        <is>
          <t>A.8.31</t>
        </is>
      </c>
      <c r="B113" s="11" t="inlineStr">
        <is>
          <t>Separation of development, test and production environments</t>
        </is>
      </c>
      <c r="C113" s="10" t="inlineStr">
        <is>
          <t>Technological controls</t>
        </is>
      </c>
      <c r="D113" s="12" t="n"/>
      <c r="E113" s="13" t="n"/>
      <c r="F113" s="13" t="n"/>
      <c r="G113" s="12" t="n"/>
      <c r="H113" s="14" t="n"/>
    </row>
    <row r="114">
      <c r="A114" s="10" t="inlineStr">
        <is>
          <t>A.8.32</t>
        </is>
      </c>
      <c r="B114" s="11" t="inlineStr">
        <is>
          <t>Change management</t>
        </is>
      </c>
      <c r="C114" s="10" t="inlineStr">
        <is>
          <t>Technological controls</t>
        </is>
      </c>
      <c r="D114" s="12" t="n"/>
      <c r="E114" s="13" t="n"/>
      <c r="F114" s="13" t="n"/>
      <c r="G114" s="12" t="n"/>
      <c r="H114" s="14" t="n"/>
    </row>
    <row r="115">
      <c r="A115" s="10" t="inlineStr">
        <is>
          <t>A.8.33</t>
        </is>
      </c>
      <c r="B115" s="11" t="inlineStr">
        <is>
          <t>Test information</t>
        </is>
      </c>
      <c r="C115" s="10" t="inlineStr">
        <is>
          <t>Technological controls</t>
        </is>
      </c>
      <c r="D115" s="12" t="n"/>
      <c r="E115" s="13" t="n"/>
      <c r="F115" s="13" t="n"/>
      <c r="G115" s="12" t="n"/>
      <c r="H115" s="14" t="n"/>
    </row>
    <row r="116">
      <c r="A116" s="10" t="inlineStr">
        <is>
          <t>A.8.34</t>
        </is>
      </c>
      <c r="B116" s="11" t="inlineStr">
        <is>
          <t>Protection of information systems during audit testing</t>
        </is>
      </c>
      <c r="C116" s="10" t="inlineStr">
        <is>
          <t>Technological controls</t>
        </is>
      </c>
      <c r="D116" s="12" t="n"/>
      <c r="E116" s="13" t="n"/>
      <c r="F116" s="13" t="n"/>
      <c r="G116" s="12" t="n"/>
      <c r="H116" s="14" t="n"/>
    </row>
  </sheetData>
  <autoFilter ref="A1:H116"/>
  <conditionalFormatting sqref="D2:D116">
    <cfRule type="cellIs" priority="1" operator="equal" dxfId="0">
      <formula>"Compliant"</formula>
    </cfRule>
    <cfRule type="cellIs" priority="2" operator="equal" dxfId="1">
      <formula>"Partially compliant"</formula>
    </cfRule>
    <cfRule type="cellIs" priority="3" operator="equal" dxfId="2">
      <formula>"Non-compliant"</formula>
    </cfRule>
    <cfRule type="cellIs" priority="4" operator="equal" dxfId="3">
      <formula>"Not applicable"</formula>
    </cfRule>
  </conditionalFormatting>
  <dataValidations count="1">
    <dataValidation sqref="D2:D116" showDropDown="0" showInputMessage="0" showErrorMessage="0" allowBlank="1" errorTitle="Pick a status" error="Choose a status from the list, or leave the cell blank while unassessed." type="list">
      <formula1>"Compliant,Partially compliant,Non-compliant,Not applicable"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0"/>
  <sheetViews>
    <sheetView showGridLines="0" workbookViewId="0">
      <selection activeCell="A1" sqref="A1"/>
    </sheetView>
  </sheetViews>
  <sheetFormatPr baseColWidth="8" defaultRowHeight="15"/>
  <cols>
    <col width="44" customWidth="1" min="1" max="1"/>
    <col width="18" customWidth="1" min="2" max="2"/>
    <col width="18" customWidth="1" min="3" max="3"/>
    <col width="18" customWidth="1" min="4" max="4"/>
    <col width="18" customWidth="1" min="5" max="5"/>
    <col width="18" customWidth="1" min="6" max="6"/>
    <col width="18" customWidth="1" min="7" max="7"/>
  </cols>
  <sheetData>
    <row r="1">
      <c r="A1" s="1" t="inlineStr">
        <is>
          <t>Summary</t>
        </is>
      </c>
    </row>
    <row r="2">
      <c r="A2" s="2" t="inlineStr">
        <is>
          <t>Counts update automatically as you set statuses on the Gap analysis sheet.</t>
        </is>
      </c>
    </row>
    <row r="4">
      <c r="A4" s="4" t="inlineStr">
        <is>
          <t>Overall</t>
        </is>
      </c>
    </row>
    <row r="5">
      <c r="A5" s="3" t="inlineStr">
        <is>
          <t>Compliant</t>
        </is>
      </c>
      <c r="B5" s="5">
        <f>COUNTIF('Gap analysis'!$D$2:$D$116,"Compliant")</f>
        <v/>
      </c>
    </row>
    <row r="6">
      <c r="A6" s="3" t="inlineStr">
        <is>
          <t>Partially compliant</t>
        </is>
      </c>
      <c r="B6" s="5">
        <f>COUNTIF('Gap analysis'!$D$2:$D$116,"Partially compliant")</f>
        <v/>
      </c>
    </row>
    <row r="7">
      <c r="A7" s="3" t="inlineStr">
        <is>
          <t>Non-compliant</t>
        </is>
      </c>
      <c r="B7" s="5">
        <f>COUNTIF('Gap analysis'!$D$2:$D$116,"Non-compliant")</f>
        <v/>
      </c>
    </row>
    <row r="8">
      <c r="A8" s="3" t="inlineStr">
        <is>
          <t>Not applicable</t>
        </is>
      </c>
      <c r="B8" s="5">
        <f>COUNTIF('Gap analysis'!$D$2:$D$116,"Not applicable")</f>
        <v/>
      </c>
    </row>
    <row r="9">
      <c r="A9" s="3" t="inlineStr">
        <is>
          <t>Not assessed (blank)</t>
        </is>
      </c>
      <c r="B9" s="5">
        <f>COUNTBLANK('Gap analysis'!$D$2:$D$116)</f>
        <v/>
      </c>
    </row>
    <row r="10">
      <c r="A10" s="3" t="inlineStr">
        <is>
          <t>Total rows</t>
        </is>
      </c>
      <c r="B10" s="5">
        <f>COUNTA('Gap analysis'!$A$2:$A$116)</f>
        <v/>
      </c>
    </row>
    <row r="11">
      <c r="A11" s="3" t="inlineStr">
        <is>
          <t>Share assessed</t>
        </is>
      </c>
      <c r="B11" s="15">
        <f>1-COUNTBLANK('Gap analysis'!$D$2:$D$116)/COUNTA('Gap analysis'!$A$2:$A$116)</f>
        <v/>
      </c>
    </row>
    <row r="13">
      <c r="A13" s="4" t="inlineStr">
        <is>
          <t>By area</t>
        </is>
      </c>
    </row>
    <row r="14">
      <c r="A14" s="6" t="inlineStr">
        <is>
          <t>Area</t>
        </is>
      </c>
      <c r="B14" s="6" t="inlineStr">
        <is>
          <t>Compliant</t>
        </is>
      </c>
      <c r="C14" s="6" t="inlineStr">
        <is>
          <t>Partially compliant</t>
        </is>
      </c>
      <c r="D14" s="6" t="inlineStr">
        <is>
          <t>Non-compliant</t>
        </is>
      </c>
      <c r="E14" s="6" t="inlineStr">
        <is>
          <t>Not applicable</t>
        </is>
      </c>
      <c r="F14" s="6" t="inlineStr">
        <is>
          <t>Not assessed (blank)</t>
        </is>
      </c>
      <c r="G14" s="6" t="inlineStr">
        <is>
          <t>Total</t>
        </is>
      </c>
    </row>
    <row r="15">
      <c r="A15" s="3" t="inlineStr">
        <is>
          <t>ISMS foundation and planning</t>
        </is>
      </c>
      <c r="B15" s="3">
        <f>COUNTIFS('Gap analysis'!$C$2:$C$116,$A15,'Gap analysis'!$D$2:$D$116,"Compliant")</f>
        <v/>
      </c>
      <c r="C15" s="3">
        <f>COUNTIFS('Gap analysis'!$C$2:$C$116,$A15,'Gap analysis'!$D$2:$D$116,"Partially compliant")</f>
        <v/>
      </c>
      <c r="D15" s="3">
        <f>COUNTIFS('Gap analysis'!$C$2:$C$116,$A15,'Gap analysis'!$D$2:$D$116,"Non-compliant")</f>
        <v/>
      </c>
      <c r="E15" s="3">
        <f>COUNTIFS('Gap analysis'!$C$2:$C$116,$A15,'Gap analysis'!$D$2:$D$116,"Not applicable")</f>
        <v/>
      </c>
      <c r="F15" s="3">
        <f>COUNTIFS('Gap analysis'!$C$2:$C$116,$A15,'Gap analysis'!$D$2:$D$116,"")</f>
        <v/>
      </c>
      <c r="G15" s="3">
        <f>COUNTIF('Gap analysis'!$C$2:$C$116,$A15)</f>
        <v/>
      </c>
    </row>
    <row r="16">
      <c r="A16" s="3" t="inlineStr">
        <is>
          <t>ISMS operation and improvement</t>
        </is>
      </c>
      <c r="B16" s="3">
        <f>COUNTIFS('Gap analysis'!$C$2:$C$116,$A16,'Gap analysis'!$D$2:$D$116,"Compliant")</f>
        <v/>
      </c>
      <c r="C16" s="3">
        <f>COUNTIFS('Gap analysis'!$C$2:$C$116,$A16,'Gap analysis'!$D$2:$D$116,"Partially compliant")</f>
        <v/>
      </c>
      <c r="D16" s="3">
        <f>COUNTIFS('Gap analysis'!$C$2:$C$116,$A16,'Gap analysis'!$D$2:$D$116,"Non-compliant")</f>
        <v/>
      </c>
      <c r="E16" s="3">
        <f>COUNTIFS('Gap analysis'!$C$2:$C$116,$A16,'Gap analysis'!$D$2:$D$116,"Not applicable")</f>
        <v/>
      </c>
      <c r="F16" s="3">
        <f>COUNTIFS('Gap analysis'!$C$2:$C$116,$A16,'Gap analysis'!$D$2:$D$116,"")</f>
        <v/>
      </c>
      <c r="G16" s="3">
        <f>COUNTIF('Gap analysis'!$C$2:$C$116,$A16)</f>
        <v/>
      </c>
    </row>
    <row r="17">
      <c r="A17" s="3" t="inlineStr">
        <is>
          <t>Organizational controls</t>
        </is>
      </c>
      <c r="B17" s="3">
        <f>COUNTIFS('Gap analysis'!$C$2:$C$116,$A17,'Gap analysis'!$D$2:$D$116,"Compliant")</f>
        <v/>
      </c>
      <c r="C17" s="3">
        <f>COUNTIFS('Gap analysis'!$C$2:$C$116,$A17,'Gap analysis'!$D$2:$D$116,"Partially compliant")</f>
        <v/>
      </c>
      <c r="D17" s="3">
        <f>COUNTIFS('Gap analysis'!$C$2:$C$116,$A17,'Gap analysis'!$D$2:$D$116,"Non-compliant")</f>
        <v/>
      </c>
      <c r="E17" s="3">
        <f>COUNTIFS('Gap analysis'!$C$2:$C$116,$A17,'Gap analysis'!$D$2:$D$116,"Not applicable")</f>
        <v/>
      </c>
      <c r="F17" s="3">
        <f>COUNTIFS('Gap analysis'!$C$2:$C$116,$A17,'Gap analysis'!$D$2:$D$116,"")</f>
        <v/>
      </c>
      <c r="G17" s="3">
        <f>COUNTIF('Gap analysis'!$C$2:$C$116,$A17)</f>
        <v/>
      </c>
    </row>
    <row r="18">
      <c r="A18" s="3" t="inlineStr">
        <is>
          <t>People controls</t>
        </is>
      </c>
      <c r="B18" s="3">
        <f>COUNTIFS('Gap analysis'!$C$2:$C$116,$A18,'Gap analysis'!$D$2:$D$116,"Compliant")</f>
        <v/>
      </c>
      <c r="C18" s="3">
        <f>COUNTIFS('Gap analysis'!$C$2:$C$116,$A18,'Gap analysis'!$D$2:$D$116,"Partially compliant")</f>
        <v/>
      </c>
      <c r="D18" s="3">
        <f>COUNTIFS('Gap analysis'!$C$2:$C$116,$A18,'Gap analysis'!$D$2:$D$116,"Non-compliant")</f>
        <v/>
      </c>
      <c r="E18" s="3">
        <f>COUNTIFS('Gap analysis'!$C$2:$C$116,$A18,'Gap analysis'!$D$2:$D$116,"Not applicable")</f>
        <v/>
      </c>
      <c r="F18" s="3">
        <f>COUNTIFS('Gap analysis'!$C$2:$C$116,$A18,'Gap analysis'!$D$2:$D$116,"")</f>
        <v/>
      </c>
      <c r="G18" s="3">
        <f>COUNTIF('Gap analysis'!$C$2:$C$116,$A18)</f>
        <v/>
      </c>
    </row>
    <row r="19">
      <c r="A19" s="3" t="inlineStr">
        <is>
          <t>Physical controls</t>
        </is>
      </c>
      <c r="B19" s="3">
        <f>COUNTIFS('Gap analysis'!$C$2:$C$116,$A19,'Gap analysis'!$D$2:$D$116,"Compliant")</f>
        <v/>
      </c>
      <c r="C19" s="3">
        <f>COUNTIFS('Gap analysis'!$C$2:$C$116,$A19,'Gap analysis'!$D$2:$D$116,"Partially compliant")</f>
        <v/>
      </c>
      <c r="D19" s="3">
        <f>COUNTIFS('Gap analysis'!$C$2:$C$116,$A19,'Gap analysis'!$D$2:$D$116,"Non-compliant")</f>
        <v/>
      </c>
      <c r="E19" s="3">
        <f>COUNTIFS('Gap analysis'!$C$2:$C$116,$A19,'Gap analysis'!$D$2:$D$116,"Not applicable")</f>
        <v/>
      </c>
      <c r="F19" s="3">
        <f>COUNTIFS('Gap analysis'!$C$2:$C$116,$A19,'Gap analysis'!$D$2:$D$116,"")</f>
        <v/>
      </c>
      <c r="G19" s="3">
        <f>COUNTIF('Gap analysis'!$C$2:$C$116,$A19)</f>
        <v/>
      </c>
    </row>
    <row r="20">
      <c r="A20" s="3" t="inlineStr">
        <is>
          <t>Technological controls</t>
        </is>
      </c>
      <c r="B20" s="3">
        <f>COUNTIFS('Gap analysis'!$C$2:$C$116,$A20,'Gap analysis'!$D$2:$D$116,"Compliant")</f>
        <v/>
      </c>
      <c r="C20" s="3">
        <f>COUNTIFS('Gap analysis'!$C$2:$C$116,$A20,'Gap analysis'!$D$2:$D$116,"Partially compliant")</f>
        <v/>
      </c>
      <c r="D20" s="3">
        <f>COUNTIFS('Gap analysis'!$C$2:$C$116,$A20,'Gap analysis'!$D$2:$D$116,"Non-compliant")</f>
        <v/>
      </c>
      <c r="E20" s="3">
        <f>COUNTIFS('Gap analysis'!$C$2:$C$116,$A20,'Gap analysis'!$D$2:$D$116,"Not applicable")</f>
        <v/>
      </c>
      <c r="F20" s="3">
        <f>COUNTIFS('Gap analysis'!$C$2:$C$116,$A20,'Gap analysis'!$D$2:$D$116,"")</f>
        <v/>
      </c>
      <c r="G20" s="3">
        <f>COUNTIF('Gap analysis'!$C$2:$C$116,$A20)</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Aquil (Sokigo AB)</dc:creator>
  <dc:title xmlns:dc="http://purl.org/dc/elements/1.1/">ISO 27001:2022 gap analysis template</dc:title>
  <dcterms:created xmlns:dcterms="http://purl.org/dc/terms/" xmlns:xsi="http://www.w3.org/2001/XMLSchema-instance" xsi:type="dcterms:W3CDTF">2026-07-21T11:43:25Z</dcterms:created>
  <dcterms:modified xmlns:dcterms="http://purl.org/dc/terms/" xmlns:xsi="http://www.w3.org/2001/XMLSchema-instance" xsi:type="dcterms:W3CDTF">2026-07-21T11:43:25Z</dcterms:modified>
</cp:coreProperties>
</file>